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8800" windowHeight="12255"/>
  </bookViews>
  <sheets>
    <sheet name="платники" sheetId="7" r:id="rId1"/>
  </sheets>
  <definedNames>
    <definedName name="_xlnm.Print_Area" localSheetId="0">платники!$A$1:$H$246</definedName>
  </definedNames>
  <calcPr calcId="144525"/>
</workbook>
</file>

<file path=xl/calcChain.xml><?xml version="1.0" encoding="utf-8"?>
<calcChain xmlns="http://schemas.openxmlformats.org/spreadsheetml/2006/main">
  <c r="F205" i="7" l="1"/>
  <c r="E205" i="7"/>
  <c r="D205" i="7"/>
  <c r="E193" i="7"/>
  <c r="F193" i="7"/>
  <c r="D193" i="7"/>
  <c r="E181" i="7"/>
  <c r="F181" i="7"/>
  <c r="D181" i="7"/>
  <c r="D161" i="7"/>
  <c r="E161" i="7"/>
  <c r="F161" i="7"/>
  <c r="G161" i="7"/>
  <c r="C161" i="7"/>
  <c r="D147" i="7"/>
  <c r="E147" i="7"/>
  <c r="F147" i="7"/>
  <c r="G147" i="7"/>
  <c r="C147" i="7"/>
  <c r="D131" i="7"/>
  <c r="E131" i="7"/>
  <c r="F131" i="7"/>
  <c r="G131" i="7"/>
  <c r="C131" i="7"/>
  <c r="D115" i="7"/>
  <c r="E115" i="7"/>
  <c r="F115" i="7"/>
  <c r="G115" i="7"/>
  <c r="C115" i="7"/>
  <c r="D99" i="7"/>
  <c r="E99" i="7"/>
  <c r="F99" i="7"/>
  <c r="G99" i="7"/>
  <c r="C99" i="7"/>
  <c r="D82" i="7"/>
  <c r="E82" i="7"/>
  <c r="F82" i="7"/>
  <c r="G82" i="7"/>
  <c r="C82" i="7"/>
  <c r="E67" i="7"/>
  <c r="F67" i="7"/>
  <c r="G67" i="7"/>
  <c r="D67" i="7"/>
  <c r="C67" i="7"/>
  <c r="D53" i="7"/>
  <c r="E53" i="7"/>
  <c r="F53" i="7"/>
  <c r="G53" i="7"/>
  <c r="C53" i="7"/>
  <c r="E36" i="7"/>
  <c r="F36" i="7"/>
  <c r="G36" i="7"/>
  <c r="D36" i="7"/>
  <c r="C36" i="7"/>
  <c r="E21" i="7"/>
  <c r="F21" i="7"/>
  <c r="G21" i="7"/>
  <c r="D21" i="7"/>
  <c r="C21" i="7"/>
  <c r="C170" i="7" l="1"/>
  <c r="G153" i="7"/>
  <c r="G162" i="7" s="1"/>
  <c r="F153" i="7"/>
  <c r="F162" i="7" s="1"/>
  <c r="E153" i="7"/>
  <c r="E162" i="7" s="1"/>
  <c r="D153" i="7"/>
  <c r="D162" i="7" s="1"/>
  <c r="C153" i="7"/>
  <c r="C162" i="7" s="1"/>
  <c r="G140" i="7"/>
  <c r="G148" i="7" s="1"/>
  <c r="F140" i="7"/>
  <c r="F148" i="7" s="1"/>
  <c r="E140" i="7"/>
  <c r="E148" i="7" s="1"/>
  <c r="D140" i="7"/>
  <c r="D148" i="7" s="1"/>
  <c r="C140" i="7"/>
  <c r="C148" i="7" s="1"/>
  <c r="G123" i="7"/>
  <c r="G132" i="7" s="1"/>
  <c r="F123" i="7"/>
  <c r="F132" i="7" s="1"/>
  <c r="E123" i="7"/>
  <c r="E132" i="7" s="1"/>
  <c r="D123" i="7"/>
  <c r="D132" i="7" s="1"/>
  <c r="C123" i="7"/>
  <c r="C132" i="7" s="1"/>
  <c r="G107" i="7"/>
  <c r="G116" i="7" s="1"/>
  <c r="F107" i="7"/>
  <c r="F116" i="7" s="1"/>
  <c r="E107" i="7"/>
  <c r="E116" i="7" s="1"/>
  <c r="D107" i="7"/>
  <c r="D116" i="7" s="1"/>
  <c r="C107" i="7"/>
  <c r="C116" i="7" s="1"/>
  <c r="G91" i="7"/>
  <c r="G100" i="7" s="1"/>
  <c r="F91" i="7"/>
  <c r="F100" i="7" s="1"/>
  <c r="E91" i="7"/>
  <c r="E100" i="7" s="1"/>
  <c r="D91" i="7"/>
  <c r="D100" i="7" s="1"/>
  <c r="C91" i="7"/>
  <c r="C100" i="7" s="1"/>
  <c r="G75" i="7"/>
  <c r="G83" i="7" s="1"/>
  <c r="F75" i="7"/>
  <c r="F83" i="7" s="1"/>
  <c r="E75" i="7"/>
  <c r="E83" i="7" s="1"/>
  <c r="D75" i="7"/>
  <c r="D83" i="7" s="1"/>
  <c r="C75" i="7"/>
  <c r="C83" i="7" s="1"/>
  <c r="G60" i="7"/>
  <c r="G68" i="7" s="1"/>
  <c r="F60" i="7"/>
  <c r="F68" i="7" s="1"/>
  <c r="E60" i="7"/>
  <c r="E68" i="7" s="1"/>
  <c r="D60" i="7"/>
  <c r="D68" i="7" s="1"/>
  <c r="C60" i="7"/>
  <c r="C68" i="7" s="1"/>
  <c r="G45" i="7"/>
  <c r="G54" i="7" s="1"/>
  <c r="F45" i="7"/>
  <c r="F54" i="7" s="1"/>
  <c r="E45" i="7"/>
  <c r="E54" i="7" s="1"/>
  <c r="D45" i="7"/>
  <c r="D54" i="7" s="1"/>
  <c r="C45" i="7"/>
  <c r="C54" i="7" s="1"/>
  <c r="G28" i="7"/>
  <c r="G37" i="7" s="1"/>
  <c r="F28" i="7"/>
  <c r="F37" i="7" s="1"/>
  <c r="E28" i="7"/>
  <c r="E37" i="7" s="1"/>
  <c r="D28" i="7"/>
  <c r="D37" i="7" s="1"/>
  <c r="C28" i="7"/>
  <c r="C37" i="7" s="1"/>
  <c r="G13" i="7"/>
  <c r="F13" i="7"/>
  <c r="E13" i="7"/>
  <c r="D13" i="7"/>
  <c r="C13" i="7"/>
  <c r="C22" i="7" l="1"/>
  <c r="E22" i="7"/>
  <c r="G22" i="7"/>
  <c r="F198" i="7"/>
  <c r="D189" i="7"/>
  <c r="D192" i="7" s="1"/>
  <c r="D22" i="7"/>
  <c r="F22" i="7"/>
  <c r="F189" i="7"/>
  <c r="E186" i="7"/>
  <c r="G186" i="7"/>
  <c r="G188" i="7" s="1"/>
  <c r="D198" i="7"/>
  <c r="D186" i="7"/>
  <c r="F186" i="7"/>
  <c r="E189" i="7"/>
  <c r="G189" i="7"/>
  <c r="E198" i="7"/>
  <c r="G198" i="7"/>
  <c r="G200" i="7" s="1"/>
  <c r="E174" i="7"/>
  <c r="G174" i="7"/>
  <c r="G176" i="7" s="1"/>
  <c r="D201" i="7"/>
  <c r="D204" i="7" s="1"/>
  <c r="F201" i="7"/>
  <c r="F204" i="7" s="1"/>
  <c r="D174" i="7"/>
  <c r="F174" i="7"/>
  <c r="D168" i="7"/>
  <c r="E201" i="7"/>
  <c r="E204" i="7" s="1"/>
  <c r="G201" i="7"/>
  <c r="D167" i="7"/>
  <c r="D177" i="7"/>
  <c r="D180" i="7" s="1"/>
  <c r="F177" i="7"/>
  <c r="F180" i="7" s="1"/>
  <c r="E177" i="7"/>
  <c r="E180" i="7" s="1"/>
  <c r="G177" i="7"/>
  <c r="G203" i="7" l="1"/>
  <c r="G204" i="7"/>
  <c r="G191" i="7"/>
  <c r="G192" i="7"/>
  <c r="E192" i="7"/>
  <c r="F192" i="7"/>
  <c r="G179" i="7"/>
  <c r="G180" i="7"/>
  <c r="C163" i="7"/>
  <c r="C164" i="7" s="1"/>
  <c r="E163" i="7"/>
  <c r="E164" i="7" s="1"/>
  <c r="G163" i="7"/>
  <c r="G164" i="7" s="1"/>
  <c r="G194" i="7"/>
  <c r="D170" i="7"/>
  <c r="G206" i="7"/>
  <c r="G182" i="7"/>
  <c r="D163" i="7"/>
  <c r="D164" i="7" s="1"/>
  <c r="F163" i="7"/>
  <c r="F164" i="7" s="1"/>
</calcChain>
</file>

<file path=xl/sharedStrings.xml><?xml version="1.0" encoding="utf-8"?>
<sst xmlns="http://schemas.openxmlformats.org/spreadsheetml/2006/main" count="280" uniqueCount="115">
  <si>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</si>
  <si>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</si>
  <si>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</si>
  <si>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</si>
  <si>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</si>
  <si>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</si>
  <si>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</si>
  <si>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</si>
  <si>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</si>
  <si>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ОБЕД</t>
  </si>
  <si>
    <t>Свекольник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</si>
  <si>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</si>
  <si>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</si>
  <si>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</si>
  <si>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</si>
  <si>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</si>
  <si>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ИТОГО ЗА ДЕНЬ:</t>
  </si>
  <si>
    <t>День 2</t>
  </si>
  <si>
    <t>Чай с лимоном</t>
  </si>
  <si>
    <t>Каша гречневая рассыпчатая</t>
  </si>
  <si>
    <t>Компот из кураги</t>
  </si>
  <si>
    <t>День 3</t>
  </si>
  <si>
    <t>Батон нарезной</t>
  </si>
  <si>
    <t>Сыр твердый порциями</t>
  </si>
  <si>
    <t>Масло сливочное</t>
  </si>
  <si>
    <t>Щи из свежей капусты с картофелем вегетарианские со сметаной</t>
  </si>
  <si>
    <t>Напиток из шиповника</t>
  </si>
  <si>
    <t>День 4</t>
  </si>
  <si>
    <t>Суп картофельный с макаронными изделиями на курином бульоне</t>
  </si>
  <si>
    <t>Каша из гороха с маслом</t>
  </si>
  <si>
    <t>День 5</t>
  </si>
  <si>
    <t>Борщ с капустой и картофелем вегетарианский со сметаной</t>
  </si>
  <si>
    <t>День 7</t>
  </si>
  <si>
    <t>День 8</t>
  </si>
  <si>
    <t>Суп картофельный с бобовыми вегетарианский</t>
  </si>
  <si>
    <t>День 9</t>
  </si>
  <si>
    <t>Каша из хлопьев овсяных "Геркулес" жидкая</t>
  </si>
  <si>
    <t>День 10</t>
  </si>
  <si>
    <t>Макаронные изделия, запеченные с сыром</t>
  </si>
  <si>
    <t>Рассольник ленинградский вегетарианский</t>
  </si>
  <si>
    <t>Рагу из овощей</t>
  </si>
  <si>
    <t>ИТОГО ЗА ВЕСЬ ПЕРИОД:</t>
  </si>
  <si>
    <t>СРЕДНЕЕ ЗНАЧЕНИЕ ЗА ПЕРИОД:</t>
  </si>
  <si>
    <t>Неделя 2 День 6</t>
  </si>
  <si>
    <t xml:space="preserve">Выход, гр </t>
  </si>
  <si>
    <t>завтрак</t>
  </si>
  <si>
    <t xml:space="preserve">обед </t>
  </si>
  <si>
    <t>Завтрак</t>
  </si>
  <si>
    <t>Картофель отварной с маслом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</si>
  <si>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</si>
  <si>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</si>
  <si>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</si>
  <si>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</si>
  <si>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</si>
  <si>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</si>
  <si>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</si>
  <si>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Яйцо варёное</t>
  </si>
  <si>
    <t>444/505</t>
  </si>
  <si>
    <t>Омлет натуральный</t>
  </si>
  <si>
    <t>437/505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</si>
  <si>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</si>
  <si>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</si>
  <si>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</si>
  <si>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274/505</t>
  </si>
  <si>
    <t>128/505</t>
  </si>
  <si>
    <t>Каша молочная"Дружба"</t>
  </si>
  <si>
    <t xml:space="preserve">Каша рисовая молочная </t>
  </si>
  <si>
    <t>Зелёный горошек консервированный</t>
  </si>
  <si>
    <t>Кукуруза консервированная припущеная</t>
  </si>
  <si>
    <t>Рассольник ленинградский на м/к бульоне</t>
  </si>
  <si>
    <t>Суп картофельный с бобовыми на м/к бульоне</t>
  </si>
  <si>
    <t>Щи из свежей капусты с картофелем на м/к бульоне</t>
  </si>
  <si>
    <t>Запеканка из творога с молоком сгущёным (150/50)</t>
  </si>
  <si>
    <t>Котлета по домашнему в соусе красном (90/20)</t>
  </si>
  <si>
    <t>Кнели из кур с рисом (70/30)</t>
  </si>
  <si>
    <t>Каша манная молочная с маслом сливочным</t>
  </si>
  <si>
    <t>Плов из птицы (200/80)</t>
  </si>
  <si>
    <t>Котлеты куриные, припущенные с соусом (90/20)</t>
  </si>
  <si>
    <t>Фрикадельки мясные с соусом красным (90/20)</t>
  </si>
  <si>
    <t>Рагу из птицы (200/80)</t>
  </si>
  <si>
    <t>Жаркое по домашнему  (200/80)</t>
  </si>
  <si>
    <t>Плов из отварной птицы (200/80)</t>
  </si>
  <si>
    <t>Котлеты рыбные из минтая Фирменные с соусом (90/20)</t>
  </si>
  <si>
    <t>Тефтели мясные с соусом (90/20)</t>
  </si>
  <si>
    <t>408/505</t>
  </si>
  <si>
    <t>Компот из замороженной ягоды</t>
  </si>
  <si>
    <t>Свекла отварная дольками</t>
  </si>
  <si>
    <t>Суп картофельный рыбный</t>
  </si>
  <si>
    <t>Кондитерское изделие (Печенье)</t>
  </si>
  <si>
    <t>Рис отварной с овощами</t>
  </si>
  <si>
    <t>Норма среднего значения суммарного объёма блюд по СанПиН 2.3/2.4.3590-20 Приложение N 10 Таблица 1, Таблица 3</t>
  </si>
  <si>
    <t>Фактиче-е значение суммарного объёма блюд по меню гр</t>
  </si>
  <si>
    <t>Итого за день</t>
  </si>
  <si>
    <t>Информация о пищевой, энергетической ценности меню за 10 дней</t>
  </si>
  <si>
    <t>Рекомендуемая величина</t>
  </si>
  <si>
    <t>Средняя всего за день</t>
  </si>
  <si>
    <t>Информация о пищевой, энергетической ценности меню за первые 5 дней</t>
  </si>
  <si>
    <t>Информация о пищевой, энергетической ценности меню за вторые 5 дней</t>
  </si>
  <si>
    <t>Биточки мясные Нежные с соусом(90/20)</t>
  </si>
  <si>
    <t>544-680</t>
  </si>
  <si>
    <t>816-952</t>
  </si>
  <si>
    <t>Картофельное пюре</t>
  </si>
  <si>
    <t>345/505</t>
  </si>
  <si>
    <t>Салат картофельный с морковью и зелёным горошком</t>
  </si>
  <si>
    <t>Салат из белокочанной капусты</t>
  </si>
  <si>
    <t>Салат из свеклы с черносливом</t>
  </si>
  <si>
    <t>Кабачковая икра</t>
  </si>
  <si>
    <t>пр/53</t>
  </si>
  <si>
    <t>Салат из белокочанной капусты со свеклой и морковью</t>
  </si>
  <si>
    <t>Салат из свеклы с зелёным горошком</t>
  </si>
  <si>
    <t>1360-1632</t>
  </si>
  <si>
    <t>Распределение ЭЦ в завтрак,обед,  при норме 50-60%</t>
  </si>
  <si>
    <t>от 12 лет и старше(платники)</t>
  </si>
  <si>
    <t>Салат Степной (из разных овощей)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</si>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</sst>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  <font>
      <i/>
      <sz val="10"/>
      <color rgb="FF0070C0"/>
      <name val="Times New Roman"/>
      <family val="1"/>
    </font>
    <font>
      <sz val="10"/>
      <color rgb="FF0070C0"/>
      <name val="Arial Cyr"/>
      <charset val="204"/>
    </font>
    <font>
      <i/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3" xfId="0" applyNumberFormat="1" applyFont="1" applyBorder="1"/>
    <xf numFmtId="9" fontId="0" fillId="0" borderId="3" xfId="0" applyNumberFormat="1" applyFon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10" xfId="0" applyFill="1" applyBorder="1" applyAlignment="1">
      <alignment wrapText="1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4" fillId="2" borderId="3" xfId="0" applyFont="1" applyFill="1" applyBorder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3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/>
    </xf>
    <xf numFmtId="0" fontId="1" fillId="2" borderId="6" xfId="0" applyFont="1" applyFill="1" applyBorder="1" applyAlignment="1"/>
    <xf numFmtId="1" fontId="0" fillId="0" borderId="23" xfId="0" applyNumberFormat="1" applyBorder="1" applyAlignment="1">
      <alignment horizontal="center"/>
    </xf>
    <xf numFmtId="0" fontId="3" fillId="2" borderId="1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2" fontId="0" fillId="3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4" borderId="3" xfId="0" applyFont="1" applyFill="1" applyBorder="1" applyAlignment="1">
      <alignment horizontal="left" vertical="top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20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5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tabSelected="1" zoomScaleNormal="100" workbookViewId="0">
      <selection activeCell="H62" sqref="H62"/>
    </sheetView>
  </sheetViews>
  <sheetFormatPr defaultRowHeight="12.75" x14ac:dyDescent="0.2"/>
  <cols>
    <col min="1" max="1" width="12" style="7" customWidth="1"/>
    <col min="2" max="2" width="60.28515625" style="36" customWidth="1"/>
    <col min="3" max="3" width="10.7109375" style="38" customWidth="1"/>
    <col min="4" max="4" width="10.85546875" style="11" customWidth="1"/>
    <col min="5" max="5" width="9.42578125" style="11" customWidth="1"/>
    <col min="6" max="6" width="10.85546875" style="11" customWidth="1"/>
    <col min="7" max="7" width="11.42578125" style="11" customWidth="1"/>
    <col min="8" max="8" width="10.7109375" style="19" customWidth="1"/>
  </cols>
  <sheetData>
    <row r="1" spans="1:8" x14ac:dyDescent="0.2">
      <c r="B1" s="31"/>
    </row>
    <row r="2" spans="1:8" s="1" customFormat="1" ht="25.5" x14ac:dyDescent="0.2">
      <c r="A2" s="5" t="s">
        <v>3</v>
      </c>
      <c r="B2" s="32" t="s">
        <v>112</v>
      </c>
      <c r="C2" s="39"/>
      <c r="D2" s="10"/>
      <c r="E2" s="10"/>
      <c r="F2" s="10"/>
      <c r="G2" s="10"/>
      <c r="H2" s="20"/>
    </row>
    <row r="3" spans="1:8" s="1" customFormat="1" ht="16.5" customHeight="1" thickBot="1" x14ac:dyDescent="0.25">
      <c r="A3" s="6"/>
      <c r="B3" s="32"/>
      <c r="C3" s="39"/>
      <c r="D3" s="10"/>
      <c r="E3" s="10"/>
      <c r="F3" s="10"/>
      <c r="G3" s="10"/>
      <c r="H3" s="20"/>
    </row>
    <row r="4" spans="1:8" s="2" customFormat="1" ht="38.25" customHeight="1" x14ac:dyDescent="0.2">
      <c r="A4" s="111" t="s">
        <v>0</v>
      </c>
      <c r="B4" s="113" t="s">
        <v>1</v>
      </c>
      <c r="C4" s="115" t="s">
        <v>2</v>
      </c>
      <c r="D4" s="117" t="s">
        <v>53</v>
      </c>
      <c r="E4" s="117"/>
      <c r="F4" s="117"/>
      <c r="G4" s="117" t="s">
        <v>49</v>
      </c>
      <c r="H4" s="109" t="s">
        <v>54</v>
      </c>
    </row>
    <row r="5" spans="1:8" s="3" customFormat="1" ht="13.5" customHeight="1" x14ac:dyDescent="0.2">
      <c r="A5" s="112"/>
      <c r="B5" s="114"/>
      <c r="C5" s="116"/>
      <c r="D5" s="72" t="s">
        <v>50</v>
      </c>
      <c r="E5" s="72" t="s">
        <v>51</v>
      </c>
      <c r="F5" s="72" t="s">
        <v>52</v>
      </c>
      <c r="G5" s="118"/>
      <c r="H5" s="110"/>
    </row>
    <row r="6" spans="1:8" s="4" customFormat="1" ht="12.75" customHeight="1" x14ac:dyDescent="0.2">
      <c r="A6" s="119" t="s">
        <v>4</v>
      </c>
      <c r="B6" s="120"/>
      <c r="C6" s="120"/>
      <c r="D6" s="120"/>
      <c r="E6" s="120"/>
      <c r="F6" s="120"/>
      <c r="G6" s="120"/>
      <c r="H6" s="121"/>
    </row>
    <row r="7" spans="1:8" ht="12.75" customHeight="1" x14ac:dyDescent="0.2">
      <c r="A7" s="122" t="s">
        <v>5</v>
      </c>
      <c r="B7" s="33" t="s">
        <v>65</v>
      </c>
      <c r="C7" s="84">
        <v>250</v>
      </c>
      <c r="D7" s="12">
        <v>7.25</v>
      </c>
      <c r="E7" s="12">
        <v>8.6</v>
      </c>
      <c r="F7" s="12">
        <v>38</v>
      </c>
      <c r="G7" s="12">
        <v>275</v>
      </c>
      <c r="H7" s="48">
        <v>175</v>
      </c>
    </row>
    <row r="8" spans="1:8" x14ac:dyDescent="0.2">
      <c r="A8" s="123"/>
      <c r="B8" s="15" t="s">
        <v>22</v>
      </c>
      <c r="C8" s="29">
        <v>40</v>
      </c>
      <c r="D8" s="12">
        <v>2.6</v>
      </c>
      <c r="E8" s="12">
        <v>0.8</v>
      </c>
      <c r="F8" s="12">
        <v>18.399999999999999</v>
      </c>
      <c r="G8" s="12">
        <v>92</v>
      </c>
      <c r="H8" s="48" t="s">
        <v>55</v>
      </c>
    </row>
    <row r="9" spans="1:8" x14ac:dyDescent="0.2">
      <c r="A9" s="123"/>
      <c r="B9" s="15" t="s">
        <v>23</v>
      </c>
      <c r="C9" s="29">
        <v>10</v>
      </c>
      <c r="D9" s="12">
        <v>2.2999999999999998</v>
      </c>
      <c r="E9" s="12">
        <v>2.95</v>
      </c>
      <c r="F9" s="12">
        <v>0</v>
      </c>
      <c r="G9" s="12">
        <v>47</v>
      </c>
      <c r="H9" s="48">
        <v>15</v>
      </c>
    </row>
    <row r="10" spans="1:8" x14ac:dyDescent="0.2">
      <c r="A10" s="123"/>
      <c r="B10" s="15" t="s">
        <v>24</v>
      </c>
      <c r="C10" s="29">
        <v>10</v>
      </c>
      <c r="D10" s="12">
        <v>0.1</v>
      </c>
      <c r="E10" s="12">
        <v>7.2</v>
      </c>
      <c r="F10" s="12">
        <v>0.13</v>
      </c>
      <c r="G10" s="12">
        <v>65.72</v>
      </c>
      <c r="H10" s="48">
        <v>14</v>
      </c>
    </row>
    <row r="11" spans="1:8" x14ac:dyDescent="0.2">
      <c r="A11" s="123"/>
      <c r="B11" s="15" t="s">
        <v>7</v>
      </c>
      <c r="C11" s="29">
        <v>200</v>
      </c>
      <c r="D11" s="12">
        <v>0.2</v>
      </c>
      <c r="E11" s="12">
        <v>0.1</v>
      </c>
      <c r="F11" s="12">
        <v>15</v>
      </c>
      <c r="G11" s="12">
        <v>60</v>
      </c>
      <c r="H11" s="48">
        <v>376</v>
      </c>
    </row>
    <row r="12" spans="1:8" x14ac:dyDescent="0.2">
      <c r="A12" s="123"/>
      <c r="B12" s="15" t="s">
        <v>6</v>
      </c>
      <c r="C12" s="29">
        <v>100</v>
      </c>
      <c r="D12" s="12">
        <v>1.4</v>
      </c>
      <c r="E12" s="12">
        <v>0.3</v>
      </c>
      <c r="F12" s="12">
        <v>16</v>
      </c>
      <c r="G12" s="12">
        <v>72.3</v>
      </c>
      <c r="H12" s="48" t="s">
        <v>55</v>
      </c>
    </row>
    <row r="13" spans="1:8" x14ac:dyDescent="0.2">
      <c r="A13" s="124" t="s">
        <v>8</v>
      </c>
      <c r="B13" s="125"/>
      <c r="C13" s="40">
        <f>SUM(C7:C12)</f>
        <v>610</v>
      </c>
      <c r="D13" s="70">
        <f>SUM(D7:D12)</f>
        <v>13.849999999999998</v>
      </c>
      <c r="E13" s="70">
        <f>SUM(E7:E12)</f>
        <v>19.950000000000003</v>
      </c>
      <c r="F13" s="70">
        <f>SUM(F7:F12)</f>
        <v>87.53</v>
      </c>
      <c r="G13" s="70">
        <f>SUM(G7:G12)</f>
        <v>612.02</v>
      </c>
      <c r="H13" s="49"/>
    </row>
    <row r="14" spans="1:8" x14ac:dyDescent="0.2">
      <c r="A14" s="87" t="s">
        <v>9</v>
      </c>
      <c r="B14" s="75" t="s">
        <v>103</v>
      </c>
      <c r="C14" s="41">
        <v>100</v>
      </c>
      <c r="D14" s="76">
        <v>2.68</v>
      </c>
      <c r="E14" s="76">
        <v>7.11</v>
      </c>
      <c r="F14" s="76">
        <v>9.6999999999999993</v>
      </c>
      <c r="G14" s="76">
        <v>113.87</v>
      </c>
      <c r="H14" s="48">
        <v>40</v>
      </c>
    </row>
    <row r="15" spans="1:8" s="4" customFormat="1" x14ac:dyDescent="0.2">
      <c r="A15" s="88"/>
      <c r="B15" s="15" t="s">
        <v>10</v>
      </c>
      <c r="C15" s="29">
        <v>250</v>
      </c>
      <c r="D15" s="14">
        <v>7.35</v>
      </c>
      <c r="E15" s="14">
        <v>6.25</v>
      </c>
      <c r="F15" s="14">
        <v>17.66</v>
      </c>
      <c r="G15" s="14">
        <v>156.25</v>
      </c>
      <c r="H15" s="69">
        <v>82</v>
      </c>
    </row>
    <row r="16" spans="1:8" s="4" customFormat="1" x14ac:dyDescent="0.2">
      <c r="A16" s="88"/>
      <c r="B16" s="15" t="s">
        <v>98</v>
      </c>
      <c r="C16" s="28">
        <v>110</v>
      </c>
      <c r="D16" s="14">
        <v>12.4</v>
      </c>
      <c r="E16" s="14">
        <v>7.78</v>
      </c>
      <c r="F16" s="14">
        <v>3.74</v>
      </c>
      <c r="G16" s="14">
        <v>152.46</v>
      </c>
      <c r="H16" s="69" t="s">
        <v>84</v>
      </c>
    </row>
    <row r="17" spans="1:8" x14ac:dyDescent="0.2">
      <c r="A17" s="88"/>
      <c r="B17" s="15" t="s">
        <v>11</v>
      </c>
      <c r="C17" s="29">
        <v>180</v>
      </c>
      <c r="D17" s="14">
        <v>6.6</v>
      </c>
      <c r="E17" s="14">
        <v>5.76</v>
      </c>
      <c r="F17" s="14">
        <v>45.95</v>
      </c>
      <c r="G17" s="14">
        <v>229.2</v>
      </c>
      <c r="H17" s="69">
        <v>334</v>
      </c>
    </row>
    <row r="18" spans="1:8" x14ac:dyDescent="0.2">
      <c r="A18" s="88"/>
      <c r="B18" s="15" t="s">
        <v>12</v>
      </c>
      <c r="C18" s="29">
        <v>200</v>
      </c>
      <c r="D18" s="14">
        <v>0.6</v>
      </c>
      <c r="E18" s="14">
        <v>0.1</v>
      </c>
      <c r="F18" s="14">
        <v>31.7</v>
      </c>
      <c r="G18" s="14">
        <v>131</v>
      </c>
      <c r="H18" s="69">
        <v>349</v>
      </c>
    </row>
    <row r="19" spans="1:8" x14ac:dyDescent="0.2">
      <c r="A19" s="88"/>
      <c r="B19" s="15" t="s">
        <v>14</v>
      </c>
      <c r="C19" s="29">
        <v>30</v>
      </c>
      <c r="D19" s="14">
        <v>3.2</v>
      </c>
      <c r="E19" s="14">
        <v>1.4</v>
      </c>
      <c r="F19" s="14">
        <v>13.1</v>
      </c>
      <c r="G19" s="14">
        <v>82.2</v>
      </c>
      <c r="H19" s="69" t="s">
        <v>55</v>
      </c>
    </row>
    <row r="20" spans="1:8" x14ac:dyDescent="0.2">
      <c r="A20" s="89"/>
      <c r="B20" s="15" t="s">
        <v>13</v>
      </c>
      <c r="C20" s="29">
        <v>30</v>
      </c>
      <c r="D20" s="14">
        <v>2.4</v>
      </c>
      <c r="E20" s="14">
        <v>0.5</v>
      </c>
      <c r="F20" s="14">
        <v>12</v>
      </c>
      <c r="G20" s="14">
        <v>66</v>
      </c>
      <c r="H20" s="69" t="s">
        <v>55</v>
      </c>
    </row>
    <row r="21" spans="1:8" x14ac:dyDescent="0.2">
      <c r="A21" s="104" t="s">
        <v>15</v>
      </c>
      <c r="B21" s="105"/>
      <c r="C21" s="40">
        <f>SUM(C14:C20)</f>
        <v>900</v>
      </c>
      <c r="D21" s="13">
        <f>SUM(D14:D20)</f>
        <v>35.230000000000004</v>
      </c>
      <c r="E21" s="13">
        <f t="shared" ref="E21:G21" si="0">SUM(E14:E20)</f>
        <v>28.9</v>
      </c>
      <c r="F21" s="13">
        <f t="shared" si="0"/>
        <v>133.85000000000002</v>
      </c>
      <c r="G21" s="13">
        <f t="shared" si="0"/>
        <v>930.98</v>
      </c>
      <c r="H21" s="49"/>
    </row>
    <row r="22" spans="1:8" ht="13.5" thickBot="1" x14ac:dyDescent="0.25">
      <c r="A22" s="96" t="s">
        <v>16</v>
      </c>
      <c r="B22" s="97"/>
      <c r="C22" s="42">
        <f>C21+C13</f>
        <v>1510</v>
      </c>
      <c r="D22" s="16">
        <f>D21+D13</f>
        <v>49.08</v>
      </c>
      <c r="E22" s="16">
        <f t="shared" ref="E22:G22" si="1">E21+E13</f>
        <v>48.85</v>
      </c>
      <c r="F22" s="16">
        <f t="shared" si="1"/>
        <v>221.38000000000002</v>
      </c>
      <c r="G22" s="16">
        <f t="shared" si="1"/>
        <v>1543</v>
      </c>
      <c r="H22" s="50"/>
    </row>
    <row r="23" spans="1:8" s="4" customFormat="1" x14ac:dyDescent="0.2">
      <c r="A23" s="126" t="s">
        <v>17</v>
      </c>
      <c r="B23" s="127"/>
      <c r="C23" s="127"/>
      <c r="D23" s="127"/>
      <c r="E23" s="127"/>
      <c r="F23" s="127"/>
      <c r="G23" s="127"/>
      <c r="H23" s="128"/>
    </row>
    <row r="24" spans="1:8" s="4" customFormat="1" x14ac:dyDescent="0.2">
      <c r="A24" s="108" t="s">
        <v>5</v>
      </c>
      <c r="B24" s="15" t="s">
        <v>72</v>
      </c>
      <c r="C24" s="29">
        <v>200</v>
      </c>
      <c r="D24" s="12">
        <v>26.6</v>
      </c>
      <c r="E24" s="12">
        <v>13.6</v>
      </c>
      <c r="F24" s="12">
        <v>24.2</v>
      </c>
      <c r="G24" s="12">
        <v>332</v>
      </c>
      <c r="H24" s="48">
        <v>224</v>
      </c>
    </row>
    <row r="25" spans="1:8" s="4" customFormat="1" x14ac:dyDescent="0.2">
      <c r="A25" s="102"/>
      <c r="B25" s="15" t="s">
        <v>6</v>
      </c>
      <c r="C25" s="29">
        <v>100</v>
      </c>
      <c r="D25" s="12">
        <v>1.4</v>
      </c>
      <c r="E25" s="12">
        <v>0.3</v>
      </c>
      <c r="F25" s="12">
        <v>16</v>
      </c>
      <c r="G25" s="12">
        <v>72.3</v>
      </c>
      <c r="H25" s="48" t="s">
        <v>55</v>
      </c>
    </row>
    <row r="26" spans="1:8" x14ac:dyDescent="0.2">
      <c r="A26" s="102"/>
      <c r="B26" s="15" t="s">
        <v>88</v>
      </c>
      <c r="C26" s="29">
        <v>50</v>
      </c>
      <c r="D26" s="12">
        <v>2.4</v>
      </c>
      <c r="E26" s="12">
        <v>3.5</v>
      </c>
      <c r="F26" s="12">
        <v>22.8</v>
      </c>
      <c r="G26" s="12">
        <v>108</v>
      </c>
      <c r="H26" s="48" t="s">
        <v>55</v>
      </c>
    </row>
    <row r="27" spans="1:8" x14ac:dyDescent="0.2">
      <c r="A27" s="102"/>
      <c r="B27" s="15" t="s">
        <v>18</v>
      </c>
      <c r="C27" s="29">
        <v>200</v>
      </c>
      <c r="D27" s="12">
        <v>0.2</v>
      </c>
      <c r="E27" s="12"/>
      <c r="F27" s="12">
        <v>10.199999999999999</v>
      </c>
      <c r="G27" s="12">
        <v>41</v>
      </c>
      <c r="H27" s="48">
        <v>377</v>
      </c>
    </row>
    <row r="28" spans="1:8" x14ac:dyDescent="0.2">
      <c r="A28" s="104" t="s">
        <v>8</v>
      </c>
      <c r="B28" s="105"/>
      <c r="C28" s="40">
        <f>SUM(C24:C27)</f>
        <v>550</v>
      </c>
      <c r="D28" s="70">
        <f>SUM(D24:D27)</f>
        <v>30.599999999999998</v>
      </c>
      <c r="E28" s="70">
        <f>SUM(E24:E27)</f>
        <v>17.399999999999999</v>
      </c>
      <c r="F28" s="70">
        <f>SUM(F24:F27)</f>
        <v>73.2</v>
      </c>
      <c r="G28" s="70">
        <f>SUM(G24:G27)</f>
        <v>553.29999999999995</v>
      </c>
      <c r="H28" s="71"/>
    </row>
    <row r="29" spans="1:8" x14ac:dyDescent="0.2">
      <c r="A29" s="87" t="s">
        <v>9</v>
      </c>
      <c r="B29" s="77" t="s">
        <v>104</v>
      </c>
      <c r="C29" s="41">
        <v>100</v>
      </c>
      <c r="D29" s="18">
        <v>1.1599999999999999</v>
      </c>
      <c r="E29" s="18">
        <v>5.86</v>
      </c>
      <c r="F29" s="18">
        <v>11.3</v>
      </c>
      <c r="G29" s="18">
        <v>102.2</v>
      </c>
      <c r="H29" s="17">
        <v>43</v>
      </c>
    </row>
    <row r="30" spans="1:8" s="4" customFormat="1" x14ac:dyDescent="0.2">
      <c r="A30" s="88"/>
      <c r="B30" s="15" t="s">
        <v>69</v>
      </c>
      <c r="C30" s="29">
        <v>250</v>
      </c>
      <c r="D30" s="14">
        <v>3</v>
      </c>
      <c r="E30" s="14">
        <v>5.8</v>
      </c>
      <c r="F30" s="14">
        <v>29.7</v>
      </c>
      <c r="G30" s="14">
        <v>133</v>
      </c>
      <c r="H30" s="69">
        <v>96</v>
      </c>
    </row>
    <row r="31" spans="1:8" s="4" customFormat="1" x14ac:dyDescent="0.2">
      <c r="A31" s="88"/>
      <c r="B31" s="15" t="s">
        <v>82</v>
      </c>
      <c r="C31" s="29">
        <v>110</v>
      </c>
      <c r="D31" s="14">
        <v>11.5</v>
      </c>
      <c r="E31" s="14">
        <v>5.0599999999999996</v>
      </c>
      <c r="F31" s="14">
        <v>13.23</v>
      </c>
      <c r="G31" s="14">
        <v>151.28</v>
      </c>
      <c r="H31" s="69" t="s">
        <v>102</v>
      </c>
    </row>
    <row r="32" spans="1:8" x14ac:dyDescent="0.2">
      <c r="A32" s="88"/>
      <c r="B32" s="15" t="s">
        <v>101</v>
      </c>
      <c r="C32" s="29">
        <v>180</v>
      </c>
      <c r="D32" s="12">
        <v>6.48</v>
      </c>
      <c r="E32" s="12">
        <v>11.03</v>
      </c>
      <c r="F32" s="12">
        <v>31.68</v>
      </c>
      <c r="G32" s="12">
        <v>252</v>
      </c>
      <c r="H32" s="17">
        <v>128</v>
      </c>
    </row>
    <row r="33" spans="1:8" x14ac:dyDescent="0.2">
      <c r="A33" s="88"/>
      <c r="B33" s="15" t="s">
        <v>20</v>
      </c>
      <c r="C33" s="29">
        <v>200</v>
      </c>
      <c r="D33" s="14">
        <v>1.92</v>
      </c>
      <c r="E33" s="14">
        <v>0.12</v>
      </c>
      <c r="F33" s="14">
        <v>25.86</v>
      </c>
      <c r="G33" s="14">
        <v>151</v>
      </c>
      <c r="H33" s="69">
        <v>551</v>
      </c>
    </row>
    <row r="34" spans="1:8" x14ac:dyDescent="0.2">
      <c r="A34" s="88"/>
      <c r="B34" s="15" t="s">
        <v>14</v>
      </c>
      <c r="C34" s="29">
        <v>40</v>
      </c>
      <c r="D34" s="14">
        <v>4.26</v>
      </c>
      <c r="E34" s="14">
        <v>1.86</v>
      </c>
      <c r="F34" s="14">
        <v>17.46</v>
      </c>
      <c r="G34" s="14">
        <v>109.6</v>
      </c>
      <c r="H34" s="69" t="s">
        <v>55</v>
      </c>
    </row>
    <row r="35" spans="1:8" x14ac:dyDescent="0.2">
      <c r="A35" s="89"/>
      <c r="B35" s="15" t="s">
        <v>13</v>
      </c>
      <c r="C35" s="29">
        <v>30</v>
      </c>
      <c r="D35" s="14">
        <v>2.4</v>
      </c>
      <c r="E35" s="14">
        <v>0.5</v>
      </c>
      <c r="F35" s="14">
        <v>12</v>
      </c>
      <c r="G35" s="14">
        <v>66</v>
      </c>
      <c r="H35" s="69" t="s">
        <v>55</v>
      </c>
    </row>
    <row r="36" spans="1:8" x14ac:dyDescent="0.2">
      <c r="A36" s="104" t="s">
        <v>15</v>
      </c>
      <c r="B36" s="105"/>
      <c r="C36" s="40">
        <f>SUM(C29:C35)</f>
        <v>910</v>
      </c>
      <c r="D36" s="13">
        <f>SUM(D29:D35)</f>
        <v>30.72</v>
      </c>
      <c r="E36" s="13">
        <f t="shared" ref="E36:G36" si="2">SUM(E29:E35)</f>
        <v>30.23</v>
      </c>
      <c r="F36" s="13">
        <f t="shared" si="2"/>
        <v>141.22999999999999</v>
      </c>
      <c r="G36" s="13">
        <f t="shared" si="2"/>
        <v>965.08</v>
      </c>
      <c r="H36" s="49"/>
    </row>
    <row r="37" spans="1:8" ht="13.5" thickBot="1" x14ac:dyDescent="0.25">
      <c r="A37" s="96" t="s">
        <v>16</v>
      </c>
      <c r="B37" s="97"/>
      <c r="C37" s="42">
        <f>C28+C36</f>
        <v>1460</v>
      </c>
      <c r="D37" s="42">
        <f t="shared" ref="D37:G37" si="3">D28+D36</f>
        <v>61.319999999999993</v>
      </c>
      <c r="E37" s="42">
        <f t="shared" si="3"/>
        <v>47.629999999999995</v>
      </c>
      <c r="F37" s="42">
        <f t="shared" si="3"/>
        <v>214.43</v>
      </c>
      <c r="G37" s="42">
        <f t="shared" si="3"/>
        <v>1518.38</v>
      </c>
      <c r="H37" s="50"/>
    </row>
    <row r="38" spans="1:8" s="4" customFormat="1" ht="13.5" thickBot="1" x14ac:dyDescent="0.25">
      <c r="A38" s="98" t="s">
        <v>21</v>
      </c>
      <c r="B38" s="99"/>
      <c r="C38" s="99"/>
      <c r="D38" s="99"/>
      <c r="E38" s="99"/>
      <c r="F38" s="99"/>
      <c r="G38" s="99"/>
      <c r="H38" s="100"/>
    </row>
    <row r="39" spans="1:8" s="4" customFormat="1" x14ac:dyDescent="0.2">
      <c r="A39" s="101" t="s">
        <v>5</v>
      </c>
      <c r="B39" s="66" t="s">
        <v>75</v>
      </c>
      <c r="C39" s="85">
        <v>250</v>
      </c>
      <c r="D39" s="67">
        <v>9.83</v>
      </c>
      <c r="E39" s="67">
        <v>11</v>
      </c>
      <c r="F39" s="67">
        <v>42</v>
      </c>
      <c r="G39" s="67">
        <v>302</v>
      </c>
      <c r="H39" s="68">
        <v>181</v>
      </c>
    </row>
    <row r="40" spans="1:8" s="4" customFormat="1" x14ac:dyDescent="0.2">
      <c r="A40" s="102"/>
      <c r="B40" s="15" t="s">
        <v>24</v>
      </c>
      <c r="C40" s="29">
        <v>10</v>
      </c>
      <c r="D40" s="12">
        <v>0.1</v>
      </c>
      <c r="E40" s="12">
        <v>7.2</v>
      </c>
      <c r="F40" s="12">
        <v>0.13</v>
      </c>
      <c r="G40" s="12">
        <v>65.72</v>
      </c>
      <c r="H40" s="48">
        <v>14</v>
      </c>
    </row>
    <row r="41" spans="1:8" s="4" customFormat="1" x14ac:dyDescent="0.2">
      <c r="A41" s="102"/>
      <c r="B41" s="15" t="s">
        <v>23</v>
      </c>
      <c r="C41" s="29">
        <v>10</v>
      </c>
      <c r="D41" s="12">
        <v>2.2999999999999998</v>
      </c>
      <c r="E41" s="12">
        <v>2.95</v>
      </c>
      <c r="F41" s="12">
        <v>0</v>
      </c>
      <c r="G41" s="12">
        <v>47</v>
      </c>
      <c r="H41" s="48">
        <v>15</v>
      </c>
    </row>
    <row r="42" spans="1:8" x14ac:dyDescent="0.2">
      <c r="A42" s="102"/>
      <c r="B42" s="15" t="s">
        <v>22</v>
      </c>
      <c r="C42" s="29">
        <v>40</v>
      </c>
      <c r="D42" s="12">
        <v>2.6</v>
      </c>
      <c r="E42" s="12">
        <v>0.8</v>
      </c>
      <c r="F42" s="12">
        <v>18.399999999999999</v>
      </c>
      <c r="G42" s="12">
        <v>92</v>
      </c>
      <c r="H42" s="48" t="s">
        <v>55</v>
      </c>
    </row>
    <row r="43" spans="1:8" x14ac:dyDescent="0.2">
      <c r="A43" s="102"/>
      <c r="B43" s="15" t="s">
        <v>7</v>
      </c>
      <c r="C43" s="29">
        <v>200</v>
      </c>
      <c r="D43" s="12">
        <v>0.2</v>
      </c>
      <c r="E43" s="12">
        <v>0.1</v>
      </c>
      <c r="F43" s="12">
        <v>15</v>
      </c>
      <c r="G43" s="12">
        <v>60</v>
      </c>
      <c r="H43" s="48">
        <v>376</v>
      </c>
    </row>
    <row r="44" spans="1:8" x14ac:dyDescent="0.2">
      <c r="A44" s="103"/>
      <c r="B44" s="15" t="s">
        <v>56</v>
      </c>
      <c r="C44" s="29">
        <v>40</v>
      </c>
      <c r="D44" s="12">
        <v>5.0999999999999996</v>
      </c>
      <c r="E44" s="12">
        <v>4.5999999999999996</v>
      </c>
      <c r="F44" s="12">
        <v>0.3</v>
      </c>
      <c r="G44" s="12">
        <v>63</v>
      </c>
      <c r="H44" s="48">
        <v>209</v>
      </c>
    </row>
    <row r="45" spans="1:8" s="4" customFormat="1" x14ac:dyDescent="0.2">
      <c r="A45" s="104" t="s">
        <v>8</v>
      </c>
      <c r="B45" s="105"/>
      <c r="C45" s="40">
        <f>SUM(C39:C44)</f>
        <v>550</v>
      </c>
      <c r="D45" s="70">
        <f>SUM(D39:D44)</f>
        <v>20.13</v>
      </c>
      <c r="E45" s="70">
        <f>SUM(E39:E44)</f>
        <v>26.65</v>
      </c>
      <c r="F45" s="70">
        <f>SUM(F39:F44)</f>
        <v>75.83</v>
      </c>
      <c r="G45" s="70">
        <f>SUM(G39:G44)</f>
        <v>629.72</v>
      </c>
      <c r="H45" s="49"/>
    </row>
    <row r="46" spans="1:8" s="4" customFormat="1" x14ac:dyDescent="0.2">
      <c r="A46" s="87" t="s">
        <v>9</v>
      </c>
      <c r="B46" s="78" t="s">
        <v>105</v>
      </c>
      <c r="C46" s="41">
        <v>100</v>
      </c>
      <c r="D46" s="76">
        <v>1.43</v>
      </c>
      <c r="E46" s="76">
        <v>5</v>
      </c>
      <c r="F46" s="76">
        <v>16.45</v>
      </c>
      <c r="G46" s="76">
        <v>117.39</v>
      </c>
      <c r="H46" s="48">
        <v>28</v>
      </c>
    </row>
    <row r="47" spans="1:8" s="4" customFormat="1" x14ac:dyDescent="0.2">
      <c r="A47" s="88"/>
      <c r="B47" s="15" t="s">
        <v>25</v>
      </c>
      <c r="C47" s="29">
        <v>250</v>
      </c>
      <c r="D47" s="14">
        <v>3.88</v>
      </c>
      <c r="E47" s="14">
        <v>7</v>
      </c>
      <c r="F47" s="14">
        <v>10</v>
      </c>
      <c r="G47" s="14">
        <v>120</v>
      </c>
      <c r="H47" s="69">
        <v>88</v>
      </c>
    </row>
    <row r="48" spans="1:8" x14ac:dyDescent="0.2">
      <c r="A48" s="88"/>
      <c r="B48" s="15" t="s">
        <v>74</v>
      </c>
      <c r="C48" s="29">
        <v>100</v>
      </c>
      <c r="D48" s="14">
        <v>9.1999999999999993</v>
      </c>
      <c r="E48" s="14">
        <v>3.41</v>
      </c>
      <c r="F48" s="14">
        <v>7.2</v>
      </c>
      <c r="G48" s="14">
        <v>127.2</v>
      </c>
      <c r="H48" s="69">
        <v>411</v>
      </c>
    </row>
    <row r="49" spans="1:8" ht="18.75" customHeight="1" x14ac:dyDescent="0.2">
      <c r="A49" s="88"/>
      <c r="B49" s="15" t="s">
        <v>19</v>
      </c>
      <c r="C49" s="29">
        <v>180</v>
      </c>
      <c r="D49" s="14">
        <v>9.8000000000000007</v>
      </c>
      <c r="E49" s="14">
        <v>7.56</v>
      </c>
      <c r="F49" s="14">
        <v>46.44</v>
      </c>
      <c r="G49" s="14">
        <v>294</v>
      </c>
      <c r="H49" s="69">
        <v>171</v>
      </c>
    </row>
    <row r="50" spans="1:8" x14ac:dyDescent="0.2">
      <c r="A50" s="88"/>
      <c r="B50" s="15" t="s">
        <v>26</v>
      </c>
      <c r="C50" s="29">
        <v>200</v>
      </c>
      <c r="D50" s="12">
        <v>0.7</v>
      </c>
      <c r="E50" s="12">
        <v>0.3</v>
      </c>
      <c r="F50" s="12">
        <v>24.4</v>
      </c>
      <c r="G50" s="12">
        <v>103</v>
      </c>
      <c r="H50" s="48">
        <v>388</v>
      </c>
    </row>
    <row r="51" spans="1:8" x14ac:dyDescent="0.2">
      <c r="A51" s="88"/>
      <c r="B51" s="15" t="s">
        <v>14</v>
      </c>
      <c r="C51" s="29">
        <v>40</v>
      </c>
      <c r="D51" s="14">
        <v>4.26</v>
      </c>
      <c r="E51" s="14">
        <v>1.86</v>
      </c>
      <c r="F51" s="14">
        <v>17.46</v>
      </c>
      <c r="G51" s="14">
        <v>109.6</v>
      </c>
      <c r="H51" s="69" t="s">
        <v>55</v>
      </c>
    </row>
    <row r="52" spans="1:8" x14ac:dyDescent="0.2">
      <c r="A52" s="89"/>
      <c r="B52" s="15" t="s">
        <v>13</v>
      </c>
      <c r="C52" s="29">
        <v>30</v>
      </c>
      <c r="D52" s="12">
        <v>2.4</v>
      </c>
      <c r="E52" s="12">
        <v>0.5</v>
      </c>
      <c r="F52" s="12">
        <v>12</v>
      </c>
      <c r="G52" s="12">
        <v>66</v>
      </c>
      <c r="H52" s="48" t="s">
        <v>55</v>
      </c>
    </row>
    <row r="53" spans="1:8" x14ac:dyDescent="0.2">
      <c r="A53" s="104" t="s">
        <v>15</v>
      </c>
      <c r="B53" s="105"/>
      <c r="C53" s="40">
        <f>SUM(C46:C52)</f>
        <v>900</v>
      </c>
      <c r="D53" s="40">
        <f t="shared" ref="D53:G53" si="4">SUM(D46:D52)</f>
        <v>31.669999999999995</v>
      </c>
      <c r="E53" s="40">
        <f t="shared" si="4"/>
        <v>25.63</v>
      </c>
      <c r="F53" s="40">
        <f t="shared" si="4"/>
        <v>133.95000000000002</v>
      </c>
      <c r="G53" s="40">
        <f t="shared" si="4"/>
        <v>937.18999999999994</v>
      </c>
      <c r="H53" s="49"/>
    </row>
    <row r="54" spans="1:8" s="4" customFormat="1" ht="13.5" thickBot="1" x14ac:dyDescent="0.25">
      <c r="A54" s="106" t="s">
        <v>16</v>
      </c>
      <c r="B54" s="107"/>
      <c r="C54" s="64">
        <f>C45+C53</f>
        <v>1450</v>
      </c>
      <c r="D54" s="64">
        <f t="shared" ref="D54:G54" si="5">D45+D53</f>
        <v>51.8</v>
      </c>
      <c r="E54" s="64">
        <f t="shared" si="5"/>
        <v>52.28</v>
      </c>
      <c r="F54" s="64">
        <f t="shared" si="5"/>
        <v>209.78000000000003</v>
      </c>
      <c r="G54" s="64">
        <f t="shared" si="5"/>
        <v>1566.9099999999999</v>
      </c>
      <c r="H54" s="65"/>
    </row>
    <row r="55" spans="1:8" s="4" customFormat="1" x14ac:dyDescent="0.2">
      <c r="A55" s="93" t="s">
        <v>27</v>
      </c>
      <c r="B55" s="94"/>
      <c r="C55" s="94"/>
      <c r="D55" s="94"/>
      <c r="E55" s="94"/>
      <c r="F55" s="94"/>
      <c r="G55" s="94"/>
      <c r="H55" s="95"/>
    </row>
    <row r="56" spans="1:8" s="4" customFormat="1" x14ac:dyDescent="0.2">
      <c r="A56" s="108" t="s">
        <v>5</v>
      </c>
      <c r="B56" s="15" t="s">
        <v>76</v>
      </c>
      <c r="C56" s="29">
        <v>280</v>
      </c>
      <c r="D56" s="14">
        <v>16.78</v>
      </c>
      <c r="E56" s="14">
        <v>30.88</v>
      </c>
      <c r="F56" s="14">
        <v>52.8</v>
      </c>
      <c r="G56" s="14">
        <v>464.4</v>
      </c>
      <c r="H56" s="69">
        <v>440</v>
      </c>
    </row>
    <row r="57" spans="1:8" x14ac:dyDescent="0.2">
      <c r="A57" s="102"/>
      <c r="B57" s="15" t="s">
        <v>68</v>
      </c>
      <c r="C57" s="29">
        <v>60</v>
      </c>
      <c r="D57" s="12">
        <v>1.8</v>
      </c>
      <c r="E57" s="12">
        <v>0.12</v>
      </c>
      <c r="F57" s="12">
        <v>3.78</v>
      </c>
      <c r="G57" s="12">
        <v>41.4</v>
      </c>
      <c r="H57" s="48">
        <v>131</v>
      </c>
    </row>
    <row r="58" spans="1:8" x14ac:dyDescent="0.2">
      <c r="A58" s="102"/>
      <c r="B58" s="15" t="s">
        <v>14</v>
      </c>
      <c r="C58" s="29">
        <v>40</v>
      </c>
      <c r="D58" s="14">
        <v>4.26</v>
      </c>
      <c r="E58" s="14">
        <v>1.86</v>
      </c>
      <c r="F58" s="14">
        <v>17.46</v>
      </c>
      <c r="G58" s="14">
        <v>109.6</v>
      </c>
      <c r="H58" s="69" t="s">
        <v>55</v>
      </c>
    </row>
    <row r="59" spans="1:8" x14ac:dyDescent="0.2">
      <c r="A59" s="102"/>
      <c r="B59" s="15" t="s">
        <v>18</v>
      </c>
      <c r="C59" s="29">
        <v>200</v>
      </c>
      <c r="D59" s="12">
        <v>0.2</v>
      </c>
      <c r="E59" s="12"/>
      <c r="F59" s="12">
        <v>10.199999999999999</v>
      </c>
      <c r="G59" s="12">
        <v>41</v>
      </c>
      <c r="H59" s="48">
        <v>377</v>
      </c>
    </row>
    <row r="60" spans="1:8" x14ac:dyDescent="0.2">
      <c r="A60" s="104" t="s">
        <v>8</v>
      </c>
      <c r="B60" s="105"/>
      <c r="C60" s="40">
        <f>SUM(C56:C59)</f>
        <v>580</v>
      </c>
      <c r="D60" s="70">
        <f>SUM(D56:D59)</f>
        <v>23.040000000000003</v>
      </c>
      <c r="E60" s="70">
        <f>SUM(E56:E59)</f>
        <v>32.86</v>
      </c>
      <c r="F60" s="70">
        <f>SUM(F56:F59)</f>
        <v>84.24</v>
      </c>
      <c r="G60" s="70">
        <f>SUM(G56:G59)</f>
        <v>656.4</v>
      </c>
      <c r="H60" s="49"/>
    </row>
    <row r="61" spans="1:8" x14ac:dyDescent="0.2">
      <c r="A61" s="87" t="s">
        <v>9</v>
      </c>
      <c r="B61" s="86" t="s">
        <v>114</v>
      </c>
      <c r="C61" s="41">
        <v>100</v>
      </c>
      <c r="D61" s="18">
        <v>2.7</v>
      </c>
      <c r="E61" s="18">
        <v>2.6</v>
      </c>
      <c r="F61" s="18">
        <v>5.0999999999999996</v>
      </c>
      <c r="G61" s="18">
        <v>67</v>
      </c>
      <c r="H61" s="17">
        <v>20</v>
      </c>
    </row>
    <row r="62" spans="1:8" x14ac:dyDescent="0.2">
      <c r="A62" s="88"/>
      <c r="B62" s="15" t="s">
        <v>28</v>
      </c>
      <c r="C62" s="29">
        <v>250</v>
      </c>
      <c r="D62" s="14">
        <v>3.9</v>
      </c>
      <c r="E62" s="14">
        <v>2.8</v>
      </c>
      <c r="F62" s="14">
        <v>20</v>
      </c>
      <c r="G62" s="14">
        <v>121</v>
      </c>
      <c r="H62" s="69">
        <v>103</v>
      </c>
    </row>
    <row r="63" spans="1:8" s="4" customFormat="1" x14ac:dyDescent="0.2">
      <c r="A63" s="88"/>
      <c r="B63" s="15" t="s">
        <v>80</v>
      </c>
      <c r="C63" s="29">
        <v>280</v>
      </c>
      <c r="D63" s="14">
        <v>10.050000000000001</v>
      </c>
      <c r="E63" s="14">
        <v>16.45</v>
      </c>
      <c r="F63" s="14">
        <v>20.88</v>
      </c>
      <c r="G63" s="14">
        <v>341</v>
      </c>
      <c r="H63" s="69">
        <v>259</v>
      </c>
    </row>
    <row r="64" spans="1:8" s="4" customFormat="1" x14ac:dyDescent="0.2">
      <c r="A64" s="88"/>
      <c r="B64" s="15" t="s">
        <v>12</v>
      </c>
      <c r="C64" s="29">
        <v>200</v>
      </c>
      <c r="D64" s="12">
        <v>0.6</v>
      </c>
      <c r="E64" s="12">
        <v>0.1</v>
      </c>
      <c r="F64" s="12">
        <v>31.7</v>
      </c>
      <c r="G64" s="12">
        <v>131</v>
      </c>
      <c r="H64" s="48">
        <v>349</v>
      </c>
    </row>
    <row r="65" spans="1:8" x14ac:dyDescent="0.2">
      <c r="A65" s="88"/>
      <c r="B65" s="15" t="s">
        <v>14</v>
      </c>
      <c r="C65" s="29">
        <v>50</v>
      </c>
      <c r="D65" s="14">
        <v>5.31</v>
      </c>
      <c r="E65" s="14">
        <v>2.3199999999999998</v>
      </c>
      <c r="F65" s="14">
        <v>21.83</v>
      </c>
      <c r="G65" s="14">
        <v>137</v>
      </c>
      <c r="H65" s="69" t="s">
        <v>55</v>
      </c>
    </row>
    <row r="66" spans="1:8" x14ac:dyDescent="0.2">
      <c r="A66" s="89"/>
      <c r="B66" s="15" t="s">
        <v>13</v>
      </c>
      <c r="C66" s="29">
        <v>40</v>
      </c>
      <c r="D66" s="12">
        <v>3.2</v>
      </c>
      <c r="E66" s="12">
        <v>0.6</v>
      </c>
      <c r="F66" s="12">
        <v>16</v>
      </c>
      <c r="G66" s="12">
        <v>88</v>
      </c>
      <c r="H66" s="48" t="s">
        <v>55</v>
      </c>
    </row>
    <row r="67" spans="1:8" x14ac:dyDescent="0.2">
      <c r="A67" s="104" t="s">
        <v>15</v>
      </c>
      <c r="B67" s="105"/>
      <c r="C67" s="40">
        <f>SUM(C61:C66)</f>
        <v>920</v>
      </c>
      <c r="D67" s="70">
        <f>SUM(D61:D66)</f>
        <v>25.759999999999998</v>
      </c>
      <c r="E67" s="74">
        <f t="shared" ref="E67:G67" si="6">SUM(E61:E66)</f>
        <v>24.870000000000005</v>
      </c>
      <c r="F67" s="74">
        <f t="shared" si="6"/>
        <v>115.51</v>
      </c>
      <c r="G67" s="74">
        <f t="shared" si="6"/>
        <v>885</v>
      </c>
      <c r="H67" s="49"/>
    </row>
    <row r="68" spans="1:8" ht="13.5" thickBot="1" x14ac:dyDescent="0.25">
      <c r="A68" s="96" t="s">
        <v>16</v>
      </c>
      <c r="B68" s="97"/>
      <c r="C68" s="42">
        <f>C60+C67</f>
        <v>1500</v>
      </c>
      <c r="D68" s="16">
        <f>D67+D60</f>
        <v>48.8</v>
      </c>
      <c r="E68" s="16">
        <f t="shared" ref="E68:G68" si="7">E67+E60</f>
        <v>57.730000000000004</v>
      </c>
      <c r="F68" s="16">
        <f t="shared" si="7"/>
        <v>199.75</v>
      </c>
      <c r="G68" s="16">
        <f t="shared" si="7"/>
        <v>1541.4</v>
      </c>
      <c r="H68" s="50"/>
    </row>
    <row r="69" spans="1:8" x14ac:dyDescent="0.2">
      <c r="A69" s="93" t="s">
        <v>30</v>
      </c>
      <c r="B69" s="94"/>
      <c r="C69" s="94"/>
      <c r="D69" s="94"/>
      <c r="E69" s="94"/>
      <c r="F69" s="94"/>
      <c r="G69" s="94"/>
      <c r="H69" s="95"/>
    </row>
    <row r="70" spans="1:8" s="4" customFormat="1" x14ac:dyDescent="0.2">
      <c r="A70" s="124" t="s">
        <v>5</v>
      </c>
      <c r="B70" s="15" t="s">
        <v>86</v>
      </c>
      <c r="C70" s="29">
        <v>60</v>
      </c>
      <c r="D70" s="12">
        <v>0.9</v>
      </c>
      <c r="E70" s="12">
        <v>0.1</v>
      </c>
      <c r="F70" s="12">
        <v>5.2</v>
      </c>
      <c r="G70" s="12">
        <v>25.2</v>
      </c>
      <c r="H70" s="48">
        <v>54</v>
      </c>
    </row>
    <row r="71" spans="1:8" s="4" customFormat="1" x14ac:dyDescent="0.2">
      <c r="A71" s="124"/>
      <c r="B71" s="15" t="s">
        <v>11</v>
      </c>
      <c r="C71" s="29">
        <v>200</v>
      </c>
      <c r="D71" s="12">
        <v>6.8</v>
      </c>
      <c r="E71" s="12">
        <v>6.4</v>
      </c>
      <c r="F71" s="12">
        <v>51.05</v>
      </c>
      <c r="G71" s="12">
        <v>254</v>
      </c>
      <c r="H71" s="17">
        <v>334</v>
      </c>
    </row>
    <row r="72" spans="1:8" s="4" customFormat="1" x14ac:dyDescent="0.2">
      <c r="A72" s="124"/>
      <c r="B72" s="15" t="s">
        <v>78</v>
      </c>
      <c r="C72" s="29">
        <v>110</v>
      </c>
      <c r="D72" s="14">
        <v>10.57</v>
      </c>
      <c r="E72" s="14">
        <v>12.32</v>
      </c>
      <c r="F72" s="14">
        <v>15.56</v>
      </c>
      <c r="G72" s="14">
        <v>224.51</v>
      </c>
      <c r="H72" s="69" t="s">
        <v>64</v>
      </c>
    </row>
    <row r="73" spans="1:8" x14ac:dyDescent="0.2">
      <c r="A73" s="124"/>
      <c r="B73" s="15" t="s">
        <v>14</v>
      </c>
      <c r="C73" s="29">
        <v>40</v>
      </c>
      <c r="D73" s="14">
        <v>4.26</v>
      </c>
      <c r="E73" s="14">
        <v>1.86</v>
      </c>
      <c r="F73" s="14">
        <v>17.46</v>
      </c>
      <c r="G73" s="14">
        <v>109.6</v>
      </c>
      <c r="H73" s="69" t="s">
        <v>55</v>
      </c>
    </row>
    <row r="74" spans="1:8" x14ac:dyDescent="0.2">
      <c r="A74" s="124"/>
      <c r="B74" s="15" t="s">
        <v>7</v>
      </c>
      <c r="C74" s="29">
        <v>200</v>
      </c>
      <c r="D74" s="12">
        <v>0.2</v>
      </c>
      <c r="E74" s="12">
        <v>0.1</v>
      </c>
      <c r="F74" s="12">
        <v>15</v>
      </c>
      <c r="G74" s="12">
        <v>60</v>
      </c>
      <c r="H74" s="48">
        <v>376</v>
      </c>
    </row>
    <row r="75" spans="1:8" x14ac:dyDescent="0.2">
      <c r="A75" s="104" t="s">
        <v>8</v>
      </c>
      <c r="B75" s="105"/>
      <c r="C75" s="40">
        <f>SUM(C70:C74)</f>
        <v>610</v>
      </c>
      <c r="D75" s="13">
        <f>SUM(D70:D74)</f>
        <v>22.73</v>
      </c>
      <c r="E75" s="13">
        <f>SUM(E70:E74)</f>
        <v>20.78</v>
      </c>
      <c r="F75" s="13">
        <f>SUM(F70:F74)</f>
        <v>104.27000000000001</v>
      </c>
      <c r="G75" s="13">
        <f>SUM(G70:G74)</f>
        <v>673.31</v>
      </c>
      <c r="H75" s="49"/>
    </row>
    <row r="76" spans="1:8" x14ac:dyDescent="0.2">
      <c r="A76" s="87" t="s">
        <v>9</v>
      </c>
      <c r="B76" s="77" t="s">
        <v>106</v>
      </c>
      <c r="C76" s="41">
        <v>100</v>
      </c>
      <c r="D76" s="76">
        <v>2.5</v>
      </c>
      <c r="E76" s="76">
        <v>6.5</v>
      </c>
      <c r="F76" s="76">
        <v>11.2</v>
      </c>
      <c r="G76" s="76">
        <v>112</v>
      </c>
      <c r="H76" s="17" t="s">
        <v>107</v>
      </c>
    </row>
    <row r="77" spans="1:8" x14ac:dyDescent="0.2">
      <c r="A77" s="88"/>
      <c r="B77" s="15" t="s">
        <v>70</v>
      </c>
      <c r="C77" s="29">
        <v>250</v>
      </c>
      <c r="D77" s="14">
        <v>6.53</v>
      </c>
      <c r="E77" s="14">
        <v>4.75</v>
      </c>
      <c r="F77" s="14">
        <v>22</v>
      </c>
      <c r="G77" s="14">
        <v>160.28</v>
      </c>
      <c r="H77" s="69">
        <v>102</v>
      </c>
    </row>
    <row r="78" spans="1:8" x14ac:dyDescent="0.2">
      <c r="A78" s="88"/>
      <c r="B78" s="15" t="s">
        <v>79</v>
      </c>
      <c r="C78" s="29">
        <v>280</v>
      </c>
      <c r="D78" s="14">
        <v>22.02</v>
      </c>
      <c r="E78" s="14">
        <v>30.8</v>
      </c>
      <c r="F78" s="14">
        <v>19.8</v>
      </c>
      <c r="G78" s="14">
        <v>463.96</v>
      </c>
      <c r="H78" s="69">
        <v>407</v>
      </c>
    </row>
    <row r="79" spans="1:8" s="4" customFormat="1" x14ac:dyDescent="0.2">
      <c r="A79" s="88"/>
      <c r="B79" s="15" t="s">
        <v>26</v>
      </c>
      <c r="C79" s="29">
        <v>200</v>
      </c>
      <c r="D79" s="14">
        <v>0.7</v>
      </c>
      <c r="E79" s="14">
        <v>0.3</v>
      </c>
      <c r="F79" s="14">
        <v>24.4</v>
      </c>
      <c r="G79" s="14">
        <v>103</v>
      </c>
      <c r="H79" s="69">
        <v>388</v>
      </c>
    </row>
    <row r="80" spans="1:8" s="4" customFormat="1" x14ac:dyDescent="0.2">
      <c r="A80" s="88"/>
      <c r="B80" s="15" t="s">
        <v>14</v>
      </c>
      <c r="C80" s="29">
        <v>40</v>
      </c>
      <c r="D80" s="14">
        <v>4.26</v>
      </c>
      <c r="E80" s="14">
        <v>1.86</v>
      </c>
      <c r="F80" s="14">
        <v>17.46</v>
      </c>
      <c r="G80" s="14">
        <v>109.6</v>
      </c>
      <c r="H80" s="69" t="s">
        <v>55</v>
      </c>
    </row>
    <row r="81" spans="1:8" x14ac:dyDescent="0.2">
      <c r="A81" s="89"/>
      <c r="B81" s="15" t="s">
        <v>13</v>
      </c>
      <c r="C81" s="29">
        <v>30</v>
      </c>
      <c r="D81" s="12">
        <v>2.4</v>
      </c>
      <c r="E81" s="12">
        <v>0.5</v>
      </c>
      <c r="F81" s="12">
        <v>12</v>
      </c>
      <c r="G81" s="12">
        <v>66</v>
      </c>
      <c r="H81" s="48" t="s">
        <v>55</v>
      </c>
    </row>
    <row r="82" spans="1:8" x14ac:dyDescent="0.2">
      <c r="A82" s="104" t="s">
        <v>15</v>
      </c>
      <c r="B82" s="105"/>
      <c r="C82" s="40">
        <f>SUM(C76:C81)</f>
        <v>900</v>
      </c>
      <c r="D82" s="40">
        <f t="shared" ref="D82:G82" si="8">SUM(D76:D81)</f>
        <v>38.409999999999997</v>
      </c>
      <c r="E82" s="40">
        <f t="shared" si="8"/>
        <v>44.709999999999994</v>
      </c>
      <c r="F82" s="40">
        <f t="shared" si="8"/>
        <v>106.86000000000001</v>
      </c>
      <c r="G82" s="40">
        <f t="shared" si="8"/>
        <v>1014.84</v>
      </c>
      <c r="H82" s="49"/>
    </row>
    <row r="83" spans="1:8" s="4" customFormat="1" ht="13.5" thickBot="1" x14ac:dyDescent="0.25">
      <c r="A83" s="96" t="s">
        <v>16</v>
      </c>
      <c r="B83" s="97"/>
      <c r="C83" s="42">
        <f>C75+C82</f>
        <v>1510</v>
      </c>
      <c r="D83" s="42">
        <f t="shared" ref="D83:G83" si="9">D75+D82</f>
        <v>61.14</v>
      </c>
      <c r="E83" s="42">
        <f t="shared" si="9"/>
        <v>65.489999999999995</v>
      </c>
      <c r="F83" s="42">
        <f t="shared" si="9"/>
        <v>211.13000000000002</v>
      </c>
      <c r="G83" s="42">
        <f t="shared" si="9"/>
        <v>1688.15</v>
      </c>
      <c r="H83" s="50"/>
    </row>
    <row r="84" spans="1:8" x14ac:dyDescent="0.2">
      <c r="A84" s="93" t="s">
        <v>43</v>
      </c>
      <c r="B84" s="94"/>
      <c r="C84" s="94"/>
      <c r="D84" s="94"/>
      <c r="E84" s="94"/>
      <c r="F84" s="94"/>
      <c r="G84" s="94"/>
      <c r="H84" s="95"/>
    </row>
    <row r="85" spans="1:8" x14ac:dyDescent="0.2">
      <c r="A85" s="124" t="s">
        <v>5</v>
      </c>
      <c r="B85" s="15" t="s">
        <v>66</v>
      </c>
      <c r="C85" s="29">
        <v>250</v>
      </c>
      <c r="D85" s="12">
        <v>5.25</v>
      </c>
      <c r="E85" s="12">
        <v>9.5</v>
      </c>
      <c r="F85" s="12">
        <v>37.75</v>
      </c>
      <c r="G85" s="12">
        <v>258</v>
      </c>
      <c r="H85" s="48">
        <v>173</v>
      </c>
    </row>
    <row r="86" spans="1:8" s="4" customFormat="1" x14ac:dyDescent="0.2">
      <c r="A86" s="124"/>
      <c r="B86" s="15" t="s">
        <v>22</v>
      </c>
      <c r="C86" s="29">
        <v>40</v>
      </c>
      <c r="D86" s="12">
        <v>2.6</v>
      </c>
      <c r="E86" s="12">
        <v>0.8</v>
      </c>
      <c r="F86" s="12">
        <v>18.399999999999999</v>
      </c>
      <c r="G86" s="12">
        <v>92</v>
      </c>
      <c r="H86" s="48" t="s">
        <v>55</v>
      </c>
    </row>
    <row r="87" spans="1:8" s="4" customFormat="1" x14ac:dyDescent="0.2">
      <c r="A87" s="124"/>
      <c r="B87" s="15" t="s">
        <v>23</v>
      </c>
      <c r="C87" s="29">
        <v>15</v>
      </c>
      <c r="D87" s="14">
        <v>3.45</v>
      </c>
      <c r="E87" s="14">
        <v>4.43</v>
      </c>
      <c r="F87" s="14">
        <v>0</v>
      </c>
      <c r="G87" s="14">
        <v>70.5</v>
      </c>
      <c r="H87" s="69">
        <v>15</v>
      </c>
    </row>
    <row r="88" spans="1:8" s="4" customFormat="1" x14ac:dyDescent="0.2">
      <c r="A88" s="124"/>
      <c r="B88" s="15" t="s">
        <v>24</v>
      </c>
      <c r="C88" s="29">
        <v>10</v>
      </c>
      <c r="D88" s="12">
        <v>0.1</v>
      </c>
      <c r="E88" s="12">
        <v>7.2</v>
      </c>
      <c r="F88" s="12">
        <v>0.13</v>
      </c>
      <c r="G88" s="12">
        <v>65.72</v>
      </c>
      <c r="H88" s="48">
        <v>14</v>
      </c>
    </row>
    <row r="89" spans="1:8" x14ac:dyDescent="0.2">
      <c r="A89" s="124"/>
      <c r="B89" s="15" t="s">
        <v>7</v>
      </c>
      <c r="C89" s="29">
        <v>200</v>
      </c>
      <c r="D89" s="12">
        <v>0.2</v>
      </c>
      <c r="E89" s="12">
        <v>0.1</v>
      </c>
      <c r="F89" s="12">
        <v>15</v>
      </c>
      <c r="G89" s="12">
        <v>60</v>
      </c>
      <c r="H89" s="48">
        <v>376</v>
      </c>
    </row>
    <row r="90" spans="1:8" x14ac:dyDescent="0.2">
      <c r="A90" s="124"/>
      <c r="B90" s="15" t="s">
        <v>6</v>
      </c>
      <c r="C90" s="29">
        <v>100</v>
      </c>
      <c r="D90" s="12">
        <v>1.4</v>
      </c>
      <c r="E90" s="12">
        <v>0.3</v>
      </c>
      <c r="F90" s="12">
        <v>16</v>
      </c>
      <c r="G90" s="12">
        <v>72.3</v>
      </c>
      <c r="H90" s="48" t="s">
        <v>55</v>
      </c>
    </row>
    <row r="91" spans="1:8" x14ac:dyDescent="0.2">
      <c r="A91" s="104" t="s">
        <v>8</v>
      </c>
      <c r="B91" s="105"/>
      <c r="C91" s="40">
        <f>SUM(C85:C90)</f>
        <v>615</v>
      </c>
      <c r="D91" s="13">
        <f>SUM(D85:D90)</f>
        <v>13</v>
      </c>
      <c r="E91" s="13">
        <f>SUM(E85:E90)</f>
        <v>22.330000000000002</v>
      </c>
      <c r="F91" s="13">
        <f>SUM(F85:F90)</f>
        <v>87.28</v>
      </c>
      <c r="G91" s="13">
        <f>SUM(G85:G90)</f>
        <v>618.52</v>
      </c>
      <c r="H91" s="49"/>
    </row>
    <row r="92" spans="1:8" x14ac:dyDescent="0.2">
      <c r="A92" s="90" t="s">
        <v>9</v>
      </c>
      <c r="B92" s="78" t="s">
        <v>108</v>
      </c>
      <c r="C92" s="41">
        <v>100</v>
      </c>
      <c r="D92" s="18">
        <v>1.2</v>
      </c>
      <c r="E92" s="18">
        <v>6.8</v>
      </c>
      <c r="F92" s="18">
        <v>8.8000000000000007</v>
      </c>
      <c r="G92" s="18">
        <v>102</v>
      </c>
      <c r="H92" s="48">
        <v>39</v>
      </c>
    </row>
    <row r="93" spans="1:8" x14ac:dyDescent="0.2">
      <c r="A93" s="91"/>
      <c r="B93" s="34" t="s">
        <v>87</v>
      </c>
      <c r="C93" s="28">
        <v>250</v>
      </c>
      <c r="D93" s="12">
        <v>6.64</v>
      </c>
      <c r="E93" s="12">
        <v>3.58</v>
      </c>
      <c r="F93" s="12">
        <v>17.37</v>
      </c>
      <c r="G93" s="12">
        <v>129.22999999999999</v>
      </c>
      <c r="H93" s="48">
        <v>289</v>
      </c>
    </row>
    <row r="94" spans="1:8" x14ac:dyDescent="0.2">
      <c r="A94" s="91"/>
      <c r="B94" s="15" t="s">
        <v>73</v>
      </c>
      <c r="C94" s="29">
        <v>110</v>
      </c>
      <c r="D94" s="14">
        <v>10.31</v>
      </c>
      <c r="E94" s="14">
        <v>12.25</v>
      </c>
      <c r="F94" s="14">
        <v>9.41</v>
      </c>
      <c r="G94" s="14">
        <v>165.57</v>
      </c>
      <c r="H94" s="69" t="s">
        <v>63</v>
      </c>
    </row>
    <row r="95" spans="1:8" x14ac:dyDescent="0.2">
      <c r="A95" s="91"/>
      <c r="B95" s="15" t="s">
        <v>29</v>
      </c>
      <c r="C95" s="29">
        <v>180</v>
      </c>
      <c r="D95" s="14">
        <v>13</v>
      </c>
      <c r="E95" s="14">
        <v>4.45</v>
      </c>
      <c r="F95" s="14">
        <v>43.09</v>
      </c>
      <c r="G95" s="14">
        <v>283.8</v>
      </c>
      <c r="H95" s="69">
        <v>198</v>
      </c>
    </row>
    <row r="96" spans="1:8" s="4" customFormat="1" x14ac:dyDescent="0.2">
      <c r="A96" s="91"/>
      <c r="B96" s="15" t="s">
        <v>12</v>
      </c>
      <c r="C96" s="29">
        <v>200</v>
      </c>
      <c r="D96" s="12">
        <v>0.6</v>
      </c>
      <c r="E96" s="12">
        <v>0.1</v>
      </c>
      <c r="F96" s="12">
        <v>31.7</v>
      </c>
      <c r="G96" s="12">
        <v>131</v>
      </c>
      <c r="H96" s="48">
        <v>349</v>
      </c>
    </row>
    <row r="97" spans="1:18" s="4" customFormat="1" x14ac:dyDescent="0.2">
      <c r="A97" s="91"/>
      <c r="B97" s="15" t="s">
        <v>14</v>
      </c>
      <c r="C97" s="29">
        <v>40</v>
      </c>
      <c r="D97" s="14">
        <v>4.26</v>
      </c>
      <c r="E97" s="14">
        <v>1.86</v>
      </c>
      <c r="F97" s="14">
        <v>17.46</v>
      </c>
      <c r="G97" s="14">
        <v>109.6</v>
      </c>
      <c r="H97" s="69" t="s">
        <v>55</v>
      </c>
    </row>
    <row r="98" spans="1:18" x14ac:dyDescent="0.2">
      <c r="A98" s="92"/>
      <c r="B98" s="15" t="s">
        <v>13</v>
      </c>
      <c r="C98" s="29">
        <v>30</v>
      </c>
      <c r="D98" s="14">
        <v>2.4</v>
      </c>
      <c r="E98" s="14">
        <v>0.5</v>
      </c>
      <c r="F98" s="14">
        <v>12</v>
      </c>
      <c r="G98" s="14">
        <v>66</v>
      </c>
      <c r="H98" s="69" t="s">
        <v>55</v>
      </c>
      <c r="L98" s="24"/>
      <c r="M98" s="25"/>
      <c r="N98" s="26"/>
      <c r="O98" s="26"/>
      <c r="P98" s="26"/>
      <c r="Q98" s="26"/>
      <c r="R98" s="27"/>
    </row>
    <row r="99" spans="1:18" x14ac:dyDescent="0.2">
      <c r="A99" s="104" t="s">
        <v>15</v>
      </c>
      <c r="B99" s="105"/>
      <c r="C99" s="40">
        <f>SUM(C92:C98)</f>
        <v>910</v>
      </c>
      <c r="D99" s="40">
        <f t="shared" ref="D99:G99" si="10">SUM(D92:D98)</f>
        <v>38.409999999999997</v>
      </c>
      <c r="E99" s="40">
        <f t="shared" si="10"/>
        <v>29.54</v>
      </c>
      <c r="F99" s="40">
        <f t="shared" si="10"/>
        <v>139.83000000000001</v>
      </c>
      <c r="G99" s="40">
        <f t="shared" si="10"/>
        <v>987.19999999999993</v>
      </c>
      <c r="H99" s="49"/>
    </row>
    <row r="100" spans="1:18" s="4" customFormat="1" ht="13.5" thickBot="1" x14ac:dyDescent="0.25">
      <c r="A100" s="96" t="s">
        <v>16</v>
      </c>
      <c r="B100" s="97"/>
      <c r="C100" s="42">
        <f>C91+C99</f>
        <v>1525</v>
      </c>
      <c r="D100" s="42">
        <f t="shared" ref="D100:G100" si="11">D91+D99</f>
        <v>51.41</v>
      </c>
      <c r="E100" s="42">
        <f t="shared" si="11"/>
        <v>51.870000000000005</v>
      </c>
      <c r="F100" s="42">
        <f t="shared" si="11"/>
        <v>227.11</v>
      </c>
      <c r="G100" s="42">
        <f t="shared" si="11"/>
        <v>1605.7199999999998</v>
      </c>
      <c r="H100" s="50"/>
    </row>
    <row r="101" spans="1:18" x14ac:dyDescent="0.2">
      <c r="A101" s="93" t="s">
        <v>32</v>
      </c>
      <c r="B101" s="94"/>
      <c r="C101" s="94"/>
      <c r="D101" s="94"/>
      <c r="E101" s="94"/>
      <c r="F101" s="94"/>
      <c r="G101" s="94"/>
      <c r="H101" s="95"/>
    </row>
    <row r="102" spans="1:18" s="4" customFormat="1" x14ac:dyDescent="0.2">
      <c r="A102" s="108" t="s">
        <v>5</v>
      </c>
      <c r="B102" s="15" t="s">
        <v>58</v>
      </c>
      <c r="C102" s="29">
        <v>200</v>
      </c>
      <c r="D102" s="14">
        <v>15.06</v>
      </c>
      <c r="E102" s="14">
        <v>26</v>
      </c>
      <c r="F102" s="14">
        <v>3.06</v>
      </c>
      <c r="G102" s="14">
        <v>317.3</v>
      </c>
      <c r="H102" s="69">
        <v>210</v>
      </c>
    </row>
    <row r="103" spans="1:18" s="4" customFormat="1" x14ac:dyDescent="0.2">
      <c r="A103" s="102"/>
      <c r="B103" s="15" t="s">
        <v>67</v>
      </c>
      <c r="C103" s="29">
        <v>60</v>
      </c>
      <c r="D103" s="12">
        <v>1.8</v>
      </c>
      <c r="E103" s="12">
        <v>3.72</v>
      </c>
      <c r="F103" s="12">
        <v>3.72</v>
      </c>
      <c r="G103" s="12">
        <v>55.2</v>
      </c>
      <c r="H103" s="48">
        <v>75</v>
      </c>
    </row>
    <row r="104" spans="1:18" s="4" customFormat="1" x14ac:dyDescent="0.2">
      <c r="A104" s="102"/>
      <c r="B104" s="15" t="s">
        <v>18</v>
      </c>
      <c r="C104" s="29">
        <v>200</v>
      </c>
      <c r="D104" s="12">
        <v>0.2</v>
      </c>
      <c r="E104" s="12"/>
      <c r="F104" s="12">
        <v>10.199999999999999</v>
      </c>
      <c r="G104" s="12">
        <v>41</v>
      </c>
      <c r="H104" s="48">
        <v>377</v>
      </c>
    </row>
    <row r="105" spans="1:18" x14ac:dyDescent="0.2">
      <c r="A105" s="102"/>
      <c r="B105" s="15" t="s">
        <v>22</v>
      </c>
      <c r="C105" s="29">
        <v>40</v>
      </c>
      <c r="D105" s="12">
        <v>2.6</v>
      </c>
      <c r="E105" s="12">
        <v>0.8</v>
      </c>
      <c r="F105" s="12">
        <v>18.399999999999999</v>
      </c>
      <c r="G105" s="12">
        <v>92</v>
      </c>
      <c r="H105" s="48" t="s">
        <v>55</v>
      </c>
    </row>
    <row r="106" spans="1:18" x14ac:dyDescent="0.2">
      <c r="A106" s="103"/>
      <c r="B106" s="15" t="s">
        <v>88</v>
      </c>
      <c r="C106" s="29">
        <v>50</v>
      </c>
      <c r="D106" s="12">
        <v>2.4</v>
      </c>
      <c r="E106" s="12">
        <v>3.5</v>
      </c>
      <c r="F106" s="12">
        <v>22.8</v>
      </c>
      <c r="G106" s="12">
        <v>108</v>
      </c>
      <c r="H106" s="48" t="s">
        <v>55</v>
      </c>
    </row>
    <row r="107" spans="1:18" x14ac:dyDescent="0.2">
      <c r="A107" s="104" t="s">
        <v>8</v>
      </c>
      <c r="B107" s="105"/>
      <c r="C107" s="40">
        <f>SUM(C102:C106)</f>
        <v>550</v>
      </c>
      <c r="D107" s="13">
        <f>SUM(D102:D106)</f>
        <v>22.06</v>
      </c>
      <c r="E107" s="13">
        <f>SUM(E102:E106)</f>
        <v>34.019999999999996</v>
      </c>
      <c r="F107" s="13">
        <f>SUM(F102:F106)</f>
        <v>58.179999999999993</v>
      </c>
      <c r="G107" s="13">
        <f>SUM(G102:G106)</f>
        <v>613.5</v>
      </c>
      <c r="H107" s="49"/>
    </row>
    <row r="108" spans="1:18" x14ac:dyDescent="0.2">
      <c r="A108" s="87" t="s">
        <v>9</v>
      </c>
      <c r="B108" s="77" t="s">
        <v>113</v>
      </c>
      <c r="C108" s="41">
        <v>100</v>
      </c>
      <c r="D108" s="76">
        <v>3.47</v>
      </c>
      <c r="E108" s="76">
        <v>7.77</v>
      </c>
      <c r="F108" s="76">
        <v>9.8800000000000008</v>
      </c>
      <c r="G108" s="76">
        <v>116.58</v>
      </c>
      <c r="H108" s="17">
        <v>43</v>
      </c>
    </row>
    <row r="109" spans="1:18" x14ac:dyDescent="0.2">
      <c r="A109" s="88"/>
      <c r="B109" s="15" t="s">
        <v>31</v>
      </c>
      <c r="C109" s="29">
        <v>250</v>
      </c>
      <c r="D109" s="14">
        <v>3.88</v>
      </c>
      <c r="E109" s="14">
        <v>7</v>
      </c>
      <c r="F109" s="14">
        <v>10</v>
      </c>
      <c r="G109" s="14">
        <v>120</v>
      </c>
      <c r="H109" s="69">
        <v>82</v>
      </c>
    </row>
    <row r="110" spans="1:18" x14ac:dyDescent="0.2">
      <c r="A110" s="88"/>
      <c r="B110" s="15" t="s">
        <v>77</v>
      </c>
      <c r="C110" s="29">
        <v>110</v>
      </c>
      <c r="D110" s="14">
        <v>13.3</v>
      </c>
      <c r="E110" s="14">
        <v>14.38</v>
      </c>
      <c r="F110" s="14">
        <v>12</v>
      </c>
      <c r="G110" s="14">
        <v>123.2</v>
      </c>
      <c r="H110" s="69" t="s">
        <v>57</v>
      </c>
    </row>
    <row r="111" spans="1:18" x14ac:dyDescent="0.2">
      <c r="A111" s="88"/>
      <c r="B111" s="15" t="s">
        <v>89</v>
      </c>
      <c r="C111" s="29">
        <v>180</v>
      </c>
      <c r="D111" s="12">
        <v>4.33</v>
      </c>
      <c r="E111" s="12">
        <v>5.41</v>
      </c>
      <c r="F111" s="12">
        <v>42.8</v>
      </c>
      <c r="G111" s="12">
        <v>237.6</v>
      </c>
      <c r="H111" s="48">
        <v>305</v>
      </c>
    </row>
    <row r="112" spans="1:18" s="4" customFormat="1" x14ac:dyDescent="0.2">
      <c r="A112" s="88"/>
      <c r="B112" s="15" t="s">
        <v>20</v>
      </c>
      <c r="C112" s="29">
        <v>200</v>
      </c>
      <c r="D112" s="12">
        <v>1.92</v>
      </c>
      <c r="E112" s="12">
        <v>0.12</v>
      </c>
      <c r="F112" s="12">
        <v>25.86</v>
      </c>
      <c r="G112" s="12">
        <v>151</v>
      </c>
      <c r="H112" s="48">
        <v>551</v>
      </c>
    </row>
    <row r="113" spans="1:8" s="4" customFormat="1" x14ac:dyDescent="0.2">
      <c r="A113" s="88"/>
      <c r="B113" s="15" t="s">
        <v>14</v>
      </c>
      <c r="C113" s="29">
        <v>40</v>
      </c>
      <c r="D113" s="12">
        <v>4.2</v>
      </c>
      <c r="E113" s="12">
        <v>1.8</v>
      </c>
      <c r="F113" s="12">
        <v>17.5</v>
      </c>
      <c r="G113" s="12">
        <v>109.6</v>
      </c>
      <c r="H113" s="48" t="s">
        <v>55</v>
      </c>
    </row>
    <row r="114" spans="1:8" x14ac:dyDescent="0.2">
      <c r="A114" s="89"/>
      <c r="B114" s="15" t="s">
        <v>13</v>
      </c>
      <c r="C114" s="29">
        <v>30</v>
      </c>
      <c r="D114" s="12">
        <v>2.4</v>
      </c>
      <c r="E114" s="12">
        <v>0.5</v>
      </c>
      <c r="F114" s="12">
        <v>12</v>
      </c>
      <c r="G114" s="12">
        <v>66</v>
      </c>
      <c r="H114" s="48" t="s">
        <v>55</v>
      </c>
    </row>
    <row r="115" spans="1:8" x14ac:dyDescent="0.2">
      <c r="A115" s="104" t="s">
        <v>15</v>
      </c>
      <c r="B115" s="105"/>
      <c r="C115" s="40">
        <f>SUM(C108:C114)</f>
        <v>910</v>
      </c>
      <c r="D115" s="40">
        <f t="shared" ref="D115:G115" si="12">SUM(D108:D114)</f>
        <v>33.5</v>
      </c>
      <c r="E115" s="40">
        <f t="shared" si="12"/>
        <v>36.979999999999997</v>
      </c>
      <c r="F115" s="40">
        <f t="shared" si="12"/>
        <v>130.04000000000002</v>
      </c>
      <c r="G115" s="40">
        <f t="shared" si="12"/>
        <v>923.98</v>
      </c>
      <c r="H115" s="49"/>
    </row>
    <row r="116" spans="1:8" s="4" customFormat="1" ht="13.5" thickBot="1" x14ac:dyDescent="0.25">
      <c r="A116" s="96" t="s">
        <v>16</v>
      </c>
      <c r="B116" s="97"/>
      <c r="C116" s="42">
        <f>C107+C115</f>
        <v>1460</v>
      </c>
      <c r="D116" s="42">
        <f t="shared" ref="D116:G116" si="13">D107+D115</f>
        <v>55.56</v>
      </c>
      <c r="E116" s="42">
        <f t="shared" si="13"/>
        <v>71</v>
      </c>
      <c r="F116" s="42">
        <f t="shared" si="13"/>
        <v>188.22000000000003</v>
      </c>
      <c r="G116" s="42">
        <f t="shared" si="13"/>
        <v>1537.48</v>
      </c>
      <c r="H116" s="50"/>
    </row>
    <row r="117" spans="1:8" x14ac:dyDescent="0.2">
      <c r="A117" s="93" t="s">
        <v>33</v>
      </c>
      <c r="B117" s="94"/>
      <c r="C117" s="94"/>
      <c r="D117" s="94"/>
      <c r="E117" s="94"/>
      <c r="F117" s="94"/>
      <c r="G117" s="94"/>
      <c r="H117" s="95"/>
    </row>
    <row r="118" spans="1:8" x14ac:dyDescent="0.2">
      <c r="A118" s="124" t="s">
        <v>5</v>
      </c>
      <c r="B118" s="15" t="s">
        <v>86</v>
      </c>
      <c r="C118" s="29">
        <v>60</v>
      </c>
      <c r="D118" s="12">
        <v>0.9</v>
      </c>
      <c r="E118" s="12">
        <v>0.1</v>
      </c>
      <c r="F118" s="12">
        <v>5.2</v>
      </c>
      <c r="G118" s="12">
        <v>25.2</v>
      </c>
      <c r="H118" s="48">
        <v>54</v>
      </c>
    </row>
    <row r="119" spans="1:8" s="4" customFormat="1" x14ac:dyDescent="0.2">
      <c r="A119" s="124"/>
      <c r="B119" s="15" t="s">
        <v>98</v>
      </c>
      <c r="C119" s="28">
        <v>110</v>
      </c>
      <c r="D119" s="14">
        <v>12.4</v>
      </c>
      <c r="E119" s="14">
        <v>7.78</v>
      </c>
      <c r="F119" s="14">
        <v>3.74</v>
      </c>
      <c r="G119" s="14">
        <v>152.46</v>
      </c>
      <c r="H119" s="69" t="s">
        <v>84</v>
      </c>
    </row>
    <row r="120" spans="1:8" s="4" customFormat="1" x14ac:dyDescent="0.2">
      <c r="A120" s="124"/>
      <c r="B120" s="15" t="s">
        <v>19</v>
      </c>
      <c r="C120" s="29">
        <v>200</v>
      </c>
      <c r="D120" s="12">
        <v>10.8</v>
      </c>
      <c r="E120" s="12">
        <v>8.4</v>
      </c>
      <c r="F120" s="12">
        <v>51.6</v>
      </c>
      <c r="G120" s="12">
        <v>326</v>
      </c>
      <c r="H120" s="17">
        <v>171</v>
      </c>
    </row>
    <row r="121" spans="1:8" s="4" customFormat="1" x14ac:dyDescent="0.2">
      <c r="A121" s="124"/>
      <c r="B121" s="15" t="s">
        <v>14</v>
      </c>
      <c r="C121" s="29">
        <v>30</v>
      </c>
      <c r="D121" s="12">
        <v>3.2</v>
      </c>
      <c r="E121" s="12">
        <v>1.4</v>
      </c>
      <c r="F121" s="12">
        <v>13.1</v>
      </c>
      <c r="G121" s="12">
        <v>82.2</v>
      </c>
      <c r="H121" s="48" t="s">
        <v>55</v>
      </c>
    </row>
    <row r="122" spans="1:8" x14ac:dyDescent="0.2">
      <c r="A122" s="124"/>
      <c r="B122" s="15" t="s">
        <v>7</v>
      </c>
      <c r="C122" s="29">
        <v>200</v>
      </c>
      <c r="D122" s="12">
        <v>0.2</v>
      </c>
      <c r="E122" s="12">
        <v>0.1</v>
      </c>
      <c r="F122" s="12">
        <v>15</v>
      </c>
      <c r="G122" s="12">
        <v>60</v>
      </c>
      <c r="H122" s="48">
        <v>376</v>
      </c>
    </row>
    <row r="123" spans="1:8" x14ac:dyDescent="0.2">
      <c r="A123" s="104" t="s">
        <v>8</v>
      </c>
      <c r="B123" s="105"/>
      <c r="C123" s="40">
        <f>SUM(C118:C122)</f>
        <v>600</v>
      </c>
      <c r="D123" s="13">
        <f>SUM(D118:D122)</f>
        <v>27.5</v>
      </c>
      <c r="E123" s="13">
        <f t="shared" ref="E123:G123" si="14">SUM(E118:E122)</f>
        <v>17.78</v>
      </c>
      <c r="F123" s="13">
        <f t="shared" si="14"/>
        <v>88.64</v>
      </c>
      <c r="G123" s="13">
        <f t="shared" si="14"/>
        <v>645.86</v>
      </c>
      <c r="H123" s="49"/>
    </row>
    <row r="124" spans="1:8" x14ac:dyDescent="0.2">
      <c r="A124" s="87" t="s">
        <v>9</v>
      </c>
      <c r="B124" s="79" t="s">
        <v>68</v>
      </c>
      <c r="C124" s="80">
        <v>100</v>
      </c>
      <c r="D124" s="80">
        <v>3.01</v>
      </c>
      <c r="E124" s="80">
        <v>0.19</v>
      </c>
      <c r="F124" s="80">
        <v>6.31</v>
      </c>
      <c r="G124" s="81">
        <v>38.799999999999997</v>
      </c>
      <c r="H124" s="82">
        <v>131</v>
      </c>
    </row>
    <row r="125" spans="1:8" x14ac:dyDescent="0.2">
      <c r="A125" s="88"/>
      <c r="B125" s="15" t="s">
        <v>34</v>
      </c>
      <c r="C125" s="29">
        <v>250</v>
      </c>
      <c r="D125" s="14">
        <v>6.4</v>
      </c>
      <c r="E125" s="14">
        <v>4.5</v>
      </c>
      <c r="F125" s="14">
        <v>21.75</v>
      </c>
      <c r="G125" s="14">
        <v>141</v>
      </c>
      <c r="H125" s="69">
        <v>102</v>
      </c>
    </row>
    <row r="126" spans="1:8" x14ac:dyDescent="0.2">
      <c r="A126" s="88"/>
      <c r="B126" s="15" t="s">
        <v>82</v>
      </c>
      <c r="C126" s="29">
        <v>110</v>
      </c>
      <c r="D126" s="14">
        <v>11.5</v>
      </c>
      <c r="E126" s="14">
        <v>5.0599999999999996</v>
      </c>
      <c r="F126" s="14">
        <v>13.23</v>
      </c>
      <c r="G126" s="14">
        <v>151.28</v>
      </c>
      <c r="H126" s="69" t="s">
        <v>102</v>
      </c>
    </row>
    <row r="127" spans="1:8" x14ac:dyDescent="0.2">
      <c r="A127" s="88"/>
      <c r="B127" s="15" t="s">
        <v>48</v>
      </c>
      <c r="C127" s="29">
        <v>180</v>
      </c>
      <c r="D127" s="14">
        <v>3.47</v>
      </c>
      <c r="E127" s="14">
        <v>5.64</v>
      </c>
      <c r="F127" s="14">
        <v>40.32</v>
      </c>
      <c r="G127" s="14">
        <v>188</v>
      </c>
      <c r="H127" s="69">
        <v>125</v>
      </c>
    </row>
    <row r="128" spans="1:8" s="4" customFormat="1" x14ac:dyDescent="0.2">
      <c r="A128" s="88"/>
      <c r="B128" s="15" t="s">
        <v>12</v>
      </c>
      <c r="C128" s="29">
        <v>200</v>
      </c>
      <c r="D128" s="12">
        <v>0.6</v>
      </c>
      <c r="E128" s="12">
        <v>0.1</v>
      </c>
      <c r="F128" s="12">
        <v>31.7</v>
      </c>
      <c r="G128" s="12">
        <v>131</v>
      </c>
      <c r="H128" s="48">
        <v>349</v>
      </c>
    </row>
    <row r="129" spans="1:8" s="4" customFormat="1" x14ac:dyDescent="0.2">
      <c r="A129" s="88"/>
      <c r="B129" s="15" t="s">
        <v>14</v>
      </c>
      <c r="C129" s="29">
        <v>40</v>
      </c>
      <c r="D129" s="14">
        <v>4.26</v>
      </c>
      <c r="E129" s="14">
        <v>1.86</v>
      </c>
      <c r="F129" s="14">
        <v>17.46</v>
      </c>
      <c r="G129" s="14">
        <v>109.6</v>
      </c>
      <c r="H129" s="69" t="s">
        <v>55</v>
      </c>
    </row>
    <row r="130" spans="1:8" x14ac:dyDescent="0.2">
      <c r="A130" s="89"/>
      <c r="B130" s="15" t="s">
        <v>13</v>
      </c>
      <c r="C130" s="29">
        <v>40</v>
      </c>
      <c r="D130" s="14">
        <v>3.2</v>
      </c>
      <c r="E130" s="14">
        <v>0.7</v>
      </c>
      <c r="F130" s="14">
        <v>16</v>
      </c>
      <c r="G130" s="14">
        <v>88</v>
      </c>
      <c r="H130" s="69" t="s">
        <v>55</v>
      </c>
    </row>
    <row r="131" spans="1:8" x14ac:dyDescent="0.2">
      <c r="A131" s="104" t="s">
        <v>15</v>
      </c>
      <c r="B131" s="105"/>
      <c r="C131" s="40">
        <f>SUM(C124:C130)</f>
        <v>920</v>
      </c>
      <c r="D131" s="40">
        <f t="shared" ref="D131:G131" si="15">SUM(D124:D130)</f>
        <v>32.440000000000005</v>
      </c>
      <c r="E131" s="40">
        <f t="shared" si="15"/>
        <v>18.05</v>
      </c>
      <c r="F131" s="40">
        <f t="shared" si="15"/>
        <v>146.77000000000001</v>
      </c>
      <c r="G131" s="40">
        <f t="shared" si="15"/>
        <v>847.68000000000006</v>
      </c>
      <c r="H131" s="49"/>
    </row>
    <row r="132" spans="1:8" ht="13.5" thickBot="1" x14ac:dyDescent="0.25">
      <c r="A132" s="96" t="s">
        <v>16</v>
      </c>
      <c r="B132" s="97"/>
      <c r="C132" s="42">
        <f>C123+C131</f>
        <v>1520</v>
      </c>
      <c r="D132" s="42">
        <f t="shared" ref="D132:G132" si="16">D123+D131</f>
        <v>59.940000000000005</v>
      </c>
      <c r="E132" s="42">
        <f t="shared" si="16"/>
        <v>35.83</v>
      </c>
      <c r="F132" s="42">
        <f t="shared" si="16"/>
        <v>235.41000000000003</v>
      </c>
      <c r="G132" s="42">
        <f t="shared" si="16"/>
        <v>1493.54</v>
      </c>
      <c r="H132" s="50"/>
    </row>
    <row r="133" spans="1:8" s="4" customFormat="1" x14ac:dyDescent="0.2">
      <c r="A133" s="93" t="s">
        <v>35</v>
      </c>
      <c r="B133" s="94"/>
      <c r="C133" s="94"/>
      <c r="D133" s="94"/>
      <c r="E133" s="94"/>
      <c r="F133" s="94"/>
      <c r="G133" s="94"/>
      <c r="H133" s="95"/>
    </row>
    <row r="134" spans="1:8" x14ac:dyDescent="0.2">
      <c r="A134" s="108" t="s">
        <v>5</v>
      </c>
      <c r="B134" s="15" t="s">
        <v>36</v>
      </c>
      <c r="C134" s="29">
        <v>250</v>
      </c>
      <c r="D134" s="12">
        <v>8.9499999999999993</v>
      </c>
      <c r="E134" s="12">
        <v>11.75</v>
      </c>
      <c r="F134" s="12">
        <v>36</v>
      </c>
      <c r="G134" s="12">
        <v>304.8</v>
      </c>
      <c r="H134" s="48">
        <v>266</v>
      </c>
    </row>
    <row r="135" spans="1:8" x14ac:dyDescent="0.2">
      <c r="A135" s="102"/>
      <c r="B135" s="15" t="s">
        <v>6</v>
      </c>
      <c r="C135" s="29">
        <v>100</v>
      </c>
      <c r="D135" s="12">
        <v>1.4</v>
      </c>
      <c r="E135" s="12">
        <v>0.3</v>
      </c>
      <c r="F135" s="12">
        <v>16</v>
      </c>
      <c r="G135" s="12">
        <v>72.3</v>
      </c>
      <c r="H135" s="48" t="s">
        <v>55</v>
      </c>
    </row>
    <row r="136" spans="1:8" s="4" customFormat="1" x14ac:dyDescent="0.2">
      <c r="A136" s="102"/>
      <c r="B136" s="15" t="s">
        <v>18</v>
      </c>
      <c r="C136" s="29">
        <v>200</v>
      </c>
      <c r="D136" s="12">
        <v>0.2</v>
      </c>
      <c r="E136" s="12"/>
      <c r="F136" s="12">
        <v>10.199999999999999</v>
      </c>
      <c r="G136" s="12">
        <v>41</v>
      </c>
      <c r="H136" s="48">
        <v>377</v>
      </c>
    </row>
    <row r="137" spans="1:8" s="4" customFormat="1" x14ac:dyDescent="0.2">
      <c r="A137" s="102"/>
      <c r="B137" s="15" t="s">
        <v>22</v>
      </c>
      <c r="C137" s="29">
        <v>40</v>
      </c>
      <c r="D137" s="12">
        <v>2.6</v>
      </c>
      <c r="E137" s="12">
        <v>0.8</v>
      </c>
      <c r="F137" s="12">
        <v>18.399999999999999</v>
      </c>
      <c r="G137" s="12">
        <v>92</v>
      </c>
      <c r="H137" s="48" t="s">
        <v>55</v>
      </c>
    </row>
    <row r="138" spans="1:8" s="4" customFormat="1" x14ac:dyDescent="0.2">
      <c r="A138" s="102"/>
      <c r="B138" s="15" t="s">
        <v>24</v>
      </c>
      <c r="C138" s="29">
        <v>10</v>
      </c>
      <c r="D138" s="12">
        <v>0.1</v>
      </c>
      <c r="E138" s="12">
        <v>7.2</v>
      </c>
      <c r="F138" s="12">
        <v>0.13</v>
      </c>
      <c r="G138" s="12">
        <v>65.72</v>
      </c>
      <c r="H138" s="48">
        <v>14</v>
      </c>
    </row>
    <row r="139" spans="1:8" x14ac:dyDescent="0.2">
      <c r="A139" s="103"/>
      <c r="B139" s="15" t="s">
        <v>23</v>
      </c>
      <c r="C139" s="29">
        <v>10</v>
      </c>
      <c r="D139" s="12">
        <v>2.2999999999999998</v>
      </c>
      <c r="E139" s="12">
        <v>2.95</v>
      </c>
      <c r="F139" s="12">
        <v>0</v>
      </c>
      <c r="G139" s="12">
        <v>47</v>
      </c>
      <c r="H139" s="48">
        <v>15</v>
      </c>
    </row>
    <row r="140" spans="1:8" x14ac:dyDescent="0.2">
      <c r="A140" s="104" t="s">
        <v>8</v>
      </c>
      <c r="B140" s="105"/>
      <c r="C140" s="40">
        <f>SUM(C134:C139)</f>
        <v>610</v>
      </c>
      <c r="D140" s="70">
        <f>SUM(D134:D139)</f>
        <v>15.549999999999997</v>
      </c>
      <c r="E140" s="70">
        <f>SUM(E134:E139)</f>
        <v>23</v>
      </c>
      <c r="F140" s="70">
        <f>SUM(F134:F139)</f>
        <v>80.72999999999999</v>
      </c>
      <c r="G140" s="70">
        <f>SUM(G134:G139)</f>
        <v>622.82000000000005</v>
      </c>
      <c r="H140" s="49"/>
    </row>
    <row r="141" spans="1:8" x14ac:dyDescent="0.2">
      <c r="A141" s="90" t="s">
        <v>9</v>
      </c>
      <c r="B141" s="78" t="s">
        <v>109</v>
      </c>
      <c r="C141" s="41">
        <v>100</v>
      </c>
      <c r="D141" s="76">
        <v>1.95</v>
      </c>
      <c r="E141" s="76">
        <v>4.1399999999999997</v>
      </c>
      <c r="F141" s="76">
        <v>7.58</v>
      </c>
      <c r="G141" s="76">
        <v>75.239999999999995</v>
      </c>
      <c r="H141" s="48">
        <v>53</v>
      </c>
    </row>
    <row r="142" spans="1:8" x14ac:dyDescent="0.2">
      <c r="A142" s="91"/>
      <c r="B142" s="15" t="s">
        <v>71</v>
      </c>
      <c r="C142" s="29">
        <v>250</v>
      </c>
      <c r="D142" s="14">
        <v>3.88</v>
      </c>
      <c r="E142" s="14">
        <v>7</v>
      </c>
      <c r="F142" s="14">
        <v>10</v>
      </c>
      <c r="G142" s="14">
        <v>120</v>
      </c>
      <c r="H142" s="69">
        <v>88</v>
      </c>
    </row>
    <row r="143" spans="1:8" x14ac:dyDescent="0.2">
      <c r="A143" s="91"/>
      <c r="B143" s="15" t="s">
        <v>81</v>
      </c>
      <c r="C143" s="29">
        <v>280</v>
      </c>
      <c r="D143" s="14">
        <v>16.78</v>
      </c>
      <c r="E143" s="14">
        <v>30.88</v>
      </c>
      <c r="F143" s="14">
        <v>52.8</v>
      </c>
      <c r="G143" s="14">
        <v>464.4</v>
      </c>
      <c r="H143" s="69">
        <v>406</v>
      </c>
    </row>
    <row r="144" spans="1:8" x14ac:dyDescent="0.2">
      <c r="A144" s="91"/>
      <c r="B144" s="15" t="s">
        <v>85</v>
      </c>
      <c r="C144" s="29">
        <v>200</v>
      </c>
      <c r="D144" s="12">
        <v>0.17</v>
      </c>
      <c r="E144" s="12">
        <v>0.04</v>
      </c>
      <c r="F144" s="12">
        <v>23.1</v>
      </c>
      <c r="G144" s="12">
        <v>93.5</v>
      </c>
      <c r="H144" s="48">
        <v>639</v>
      </c>
    </row>
    <row r="145" spans="1:8" s="4" customFormat="1" x14ac:dyDescent="0.2">
      <c r="A145" s="91"/>
      <c r="B145" s="15" t="s">
        <v>14</v>
      </c>
      <c r="C145" s="29">
        <v>40</v>
      </c>
      <c r="D145" s="14">
        <v>4.26</v>
      </c>
      <c r="E145" s="14">
        <v>1.86</v>
      </c>
      <c r="F145" s="14">
        <v>17.46</v>
      </c>
      <c r="G145" s="14">
        <v>109.6</v>
      </c>
      <c r="H145" s="69" t="s">
        <v>55</v>
      </c>
    </row>
    <row r="146" spans="1:8" s="4" customFormat="1" x14ac:dyDescent="0.2">
      <c r="A146" s="92"/>
      <c r="B146" s="15" t="s">
        <v>13</v>
      </c>
      <c r="C146" s="29">
        <v>40</v>
      </c>
      <c r="D146" s="14">
        <v>3.2</v>
      </c>
      <c r="E146" s="14">
        <v>0.7</v>
      </c>
      <c r="F146" s="14">
        <v>16</v>
      </c>
      <c r="G146" s="14">
        <v>88</v>
      </c>
      <c r="H146" s="69" t="s">
        <v>55</v>
      </c>
    </row>
    <row r="147" spans="1:8" x14ac:dyDescent="0.2">
      <c r="A147" s="104" t="s">
        <v>15</v>
      </c>
      <c r="B147" s="105"/>
      <c r="C147" s="40">
        <f>SUM(C141:C146)</f>
        <v>910</v>
      </c>
      <c r="D147" s="40">
        <f t="shared" ref="D147:G147" si="17">SUM(D141:D146)</f>
        <v>30.24</v>
      </c>
      <c r="E147" s="40">
        <f t="shared" si="17"/>
        <v>44.62</v>
      </c>
      <c r="F147" s="40">
        <f t="shared" si="17"/>
        <v>126.94</v>
      </c>
      <c r="G147" s="40">
        <f t="shared" si="17"/>
        <v>950.74</v>
      </c>
      <c r="H147" s="49"/>
    </row>
    <row r="148" spans="1:8" ht="13.5" thickBot="1" x14ac:dyDescent="0.25">
      <c r="A148" s="96" t="s">
        <v>16</v>
      </c>
      <c r="B148" s="97"/>
      <c r="C148" s="42">
        <f>C147+C140</f>
        <v>1520</v>
      </c>
      <c r="D148" s="42">
        <f t="shared" ref="D148:G148" si="18">D147+D140</f>
        <v>45.789999999999992</v>
      </c>
      <c r="E148" s="42">
        <f t="shared" si="18"/>
        <v>67.62</v>
      </c>
      <c r="F148" s="42">
        <f t="shared" si="18"/>
        <v>207.67</v>
      </c>
      <c r="G148" s="42">
        <f t="shared" si="18"/>
        <v>1573.56</v>
      </c>
      <c r="H148" s="50"/>
    </row>
    <row r="149" spans="1:8" x14ac:dyDescent="0.2">
      <c r="A149" s="93" t="s">
        <v>37</v>
      </c>
      <c r="B149" s="94"/>
      <c r="C149" s="94"/>
      <c r="D149" s="94"/>
      <c r="E149" s="94"/>
      <c r="F149" s="94"/>
      <c r="G149" s="94"/>
      <c r="H149" s="95"/>
    </row>
    <row r="150" spans="1:8" s="4" customFormat="1" x14ac:dyDescent="0.2">
      <c r="A150" s="124" t="s">
        <v>5</v>
      </c>
      <c r="B150" s="15" t="s">
        <v>38</v>
      </c>
      <c r="C150" s="29">
        <v>200</v>
      </c>
      <c r="D150" s="12">
        <v>8.6</v>
      </c>
      <c r="E150" s="12">
        <v>15</v>
      </c>
      <c r="F150" s="12">
        <v>46.7</v>
      </c>
      <c r="G150" s="12">
        <v>356.3</v>
      </c>
      <c r="H150" s="48">
        <v>204</v>
      </c>
    </row>
    <row r="151" spans="1:8" x14ac:dyDescent="0.2">
      <c r="A151" s="124"/>
      <c r="B151" s="15" t="s">
        <v>6</v>
      </c>
      <c r="C151" s="29">
        <v>200</v>
      </c>
      <c r="D151" s="14">
        <v>2.8</v>
      </c>
      <c r="E151" s="14">
        <v>0.6</v>
      </c>
      <c r="F151" s="14">
        <v>32</v>
      </c>
      <c r="G151" s="14">
        <v>144.6</v>
      </c>
      <c r="H151" s="69" t="s">
        <v>55</v>
      </c>
    </row>
    <row r="152" spans="1:8" x14ac:dyDescent="0.2">
      <c r="A152" s="124"/>
      <c r="B152" s="15" t="s">
        <v>7</v>
      </c>
      <c r="C152" s="29">
        <v>200</v>
      </c>
      <c r="D152" s="12">
        <v>0.2</v>
      </c>
      <c r="E152" s="12">
        <v>0.1</v>
      </c>
      <c r="F152" s="12">
        <v>15</v>
      </c>
      <c r="G152" s="12">
        <v>60</v>
      </c>
      <c r="H152" s="48">
        <v>376</v>
      </c>
    </row>
    <row r="153" spans="1:8" s="4" customFormat="1" x14ac:dyDescent="0.2">
      <c r="A153" s="104" t="s">
        <v>8</v>
      </c>
      <c r="B153" s="105"/>
      <c r="C153" s="40">
        <f>SUM(C150:C152)</f>
        <v>600</v>
      </c>
      <c r="D153" s="13">
        <f>SUM(D150:D152)</f>
        <v>11.599999999999998</v>
      </c>
      <c r="E153" s="13">
        <f t="shared" ref="E153:G153" si="19">SUM(E150:E152)</f>
        <v>15.7</v>
      </c>
      <c r="F153" s="13">
        <f t="shared" si="19"/>
        <v>93.7</v>
      </c>
      <c r="G153" s="13">
        <f t="shared" si="19"/>
        <v>560.9</v>
      </c>
      <c r="H153" s="49"/>
    </row>
    <row r="154" spans="1:8" s="4" customFormat="1" x14ac:dyDescent="0.2">
      <c r="A154" s="87" t="s">
        <v>9</v>
      </c>
      <c r="B154" s="77" t="s">
        <v>106</v>
      </c>
      <c r="C154" s="41">
        <v>100</v>
      </c>
      <c r="D154" s="76">
        <v>2.5</v>
      </c>
      <c r="E154" s="76">
        <v>6.5</v>
      </c>
      <c r="F154" s="76">
        <v>11.2</v>
      </c>
      <c r="G154" s="76">
        <v>112</v>
      </c>
      <c r="H154" s="17" t="s">
        <v>107</v>
      </c>
    </row>
    <row r="155" spans="1:8" s="4" customFormat="1" x14ac:dyDescent="0.2">
      <c r="A155" s="88"/>
      <c r="B155" s="15" t="s">
        <v>39</v>
      </c>
      <c r="C155" s="29">
        <v>250</v>
      </c>
      <c r="D155" s="14">
        <v>2.12</v>
      </c>
      <c r="E155" s="14">
        <v>5.38</v>
      </c>
      <c r="F155" s="14">
        <v>17.13</v>
      </c>
      <c r="G155" s="14">
        <v>126.18</v>
      </c>
      <c r="H155" s="69">
        <v>96</v>
      </c>
    </row>
    <row r="156" spans="1:8" s="4" customFormat="1" x14ac:dyDescent="0.2">
      <c r="A156" s="88"/>
      <c r="B156" s="15" t="s">
        <v>83</v>
      </c>
      <c r="C156" s="29">
        <v>110</v>
      </c>
      <c r="D156" s="14">
        <v>9.5</v>
      </c>
      <c r="E156" s="14">
        <v>9.41</v>
      </c>
      <c r="F156" s="14">
        <v>9.9</v>
      </c>
      <c r="G156" s="14">
        <v>287.2</v>
      </c>
      <c r="H156" s="69" t="s">
        <v>59</v>
      </c>
    </row>
    <row r="157" spans="1:8" x14ac:dyDescent="0.2">
      <c r="A157" s="88"/>
      <c r="B157" s="15" t="s">
        <v>40</v>
      </c>
      <c r="C157" s="29">
        <v>180</v>
      </c>
      <c r="D157" s="14">
        <v>4.2</v>
      </c>
      <c r="E157" s="14">
        <v>8.0399999999999991</v>
      </c>
      <c r="F157" s="14">
        <v>13.8</v>
      </c>
      <c r="G157" s="14">
        <v>152.80000000000001</v>
      </c>
      <c r="H157" s="69">
        <v>492</v>
      </c>
    </row>
    <row r="158" spans="1:8" x14ac:dyDescent="0.2">
      <c r="A158" s="88"/>
      <c r="B158" s="15" t="s">
        <v>26</v>
      </c>
      <c r="C158" s="29">
        <v>200</v>
      </c>
      <c r="D158" s="12">
        <v>0.7</v>
      </c>
      <c r="E158" s="12">
        <v>0.3</v>
      </c>
      <c r="F158" s="12">
        <v>24.4</v>
      </c>
      <c r="G158" s="12">
        <v>103</v>
      </c>
      <c r="H158" s="48">
        <v>388</v>
      </c>
    </row>
    <row r="159" spans="1:8" x14ac:dyDescent="0.2">
      <c r="A159" s="88"/>
      <c r="B159" s="15" t="s">
        <v>14</v>
      </c>
      <c r="C159" s="29">
        <v>30</v>
      </c>
      <c r="D159" s="12">
        <v>3.2</v>
      </c>
      <c r="E159" s="12">
        <v>1.4</v>
      </c>
      <c r="F159" s="12">
        <v>13.1</v>
      </c>
      <c r="G159" s="12">
        <v>82.2</v>
      </c>
      <c r="H159" s="48" t="s">
        <v>55</v>
      </c>
    </row>
    <row r="160" spans="1:8" s="4" customFormat="1" x14ac:dyDescent="0.2">
      <c r="A160" s="89"/>
      <c r="B160" s="15" t="s">
        <v>13</v>
      </c>
      <c r="C160" s="29">
        <v>30</v>
      </c>
      <c r="D160" s="12">
        <v>2.4</v>
      </c>
      <c r="E160" s="12">
        <v>0.5</v>
      </c>
      <c r="F160" s="12">
        <v>12</v>
      </c>
      <c r="G160" s="12">
        <v>66</v>
      </c>
      <c r="H160" s="48" t="s">
        <v>55</v>
      </c>
    </row>
    <row r="161" spans="1:8" s="4" customFormat="1" x14ac:dyDescent="0.2">
      <c r="A161" s="104" t="s">
        <v>15</v>
      </c>
      <c r="B161" s="105"/>
      <c r="C161" s="40">
        <f>SUM(C154:C160)</f>
        <v>900</v>
      </c>
      <c r="D161" s="40">
        <f t="shared" ref="D161:G161" si="20">SUM(D154:D160)</f>
        <v>24.619999999999997</v>
      </c>
      <c r="E161" s="40">
        <f t="shared" si="20"/>
        <v>31.529999999999998</v>
      </c>
      <c r="F161" s="40">
        <f t="shared" si="20"/>
        <v>101.53</v>
      </c>
      <c r="G161" s="40">
        <f t="shared" si="20"/>
        <v>929.38000000000011</v>
      </c>
      <c r="H161" s="49"/>
    </row>
    <row r="162" spans="1:8" ht="13.5" thickBot="1" x14ac:dyDescent="0.25">
      <c r="A162" s="96" t="s">
        <v>16</v>
      </c>
      <c r="B162" s="97"/>
      <c r="C162" s="42">
        <f>C153+C161</f>
        <v>1500</v>
      </c>
      <c r="D162" s="42">
        <f t="shared" ref="D162:G162" si="21">D153+D161</f>
        <v>36.22</v>
      </c>
      <c r="E162" s="42">
        <f t="shared" si="21"/>
        <v>47.23</v>
      </c>
      <c r="F162" s="42">
        <f t="shared" si="21"/>
        <v>195.23000000000002</v>
      </c>
      <c r="G162" s="42">
        <f t="shared" si="21"/>
        <v>1490.2800000000002</v>
      </c>
      <c r="H162" s="50"/>
    </row>
    <row r="163" spans="1:8" x14ac:dyDescent="0.2">
      <c r="A163" s="132" t="s">
        <v>41</v>
      </c>
      <c r="B163" s="133"/>
      <c r="C163" s="44">
        <f>C162+C148+C132+C116+C100+C83+C68+C54+C37+C22</f>
        <v>14955</v>
      </c>
      <c r="D163" s="30">
        <f>D162+D148+D132+D116+D100+D83+D68+D54+D37+D22</f>
        <v>521.06000000000006</v>
      </c>
      <c r="E163" s="30">
        <f>E162+E148+E132+E116+E100+E83+E68+E54+E37+E22</f>
        <v>545.53000000000009</v>
      </c>
      <c r="F163" s="30">
        <f>F162+F148+F132+F116+F100+F83+F68+F54+F37+F22</f>
        <v>2110.11</v>
      </c>
      <c r="G163" s="30">
        <f>G162+G148+G132+G116+G100+G83+G68+G54+G37+G22</f>
        <v>15558.419999999998</v>
      </c>
      <c r="H163" s="51"/>
    </row>
    <row r="164" spans="1:8" ht="13.5" thickBot="1" x14ac:dyDescent="0.25">
      <c r="A164" s="96" t="s">
        <v>42</v>
      </c>
      <c r="B164" s="97"/>
      <c r="C164" s="83">
        <f>C163/10</f>
        <v>1495.5</v>
      </c>
      <c r="D164" s="52">
        <f>D163/10</f>
        <v>52.106000000000009</v>
      </c>
      <c r="E164" s="52">
        <f>E163/10</f>
        <v>54.553000000000011</v>
      </c>
      <c r="F164" s="52">
        <f>F163/10</f>
        <v>211.01100000000002</v>
      </c>
      <c r="G164" s="52">
        <f>G163/10</f>
        <v>1555.8419999999999</v>
      </c>
      <c r="H164" s="50"/>
    </row>
    <row r="165" spans="1:8" s="4" customFormat="1" ht="13.5" thickBot="1" x14ac:dyDescent="0.25">
      <c r="A165" s="134"/>
      <c r="B165" s="134"/>
      <c r="C165" s="45"/>
      <c r="D165" s="2"/>
      <c r="E165" s="2"/>
      <c r="F165" s="2"/>
      <c r="G165" s="2"/>
      <c r="H165" s="21"/>
    </row>
    <row r="166" spans="1:8" ht="102" x14ac:dyDescent="0.2">
      <c r="B166" s="53" t="s">
        <v>90</v>
      </c>
      <c r="C166" s="54" t="s">
        <v>44</v>
      </c>
      <c r="D166" s="73" t="s">
        <v>91</v>
      </c>
    </row>
    <row r="167" spans="1:8" x14ac:dyDescent="0.2">
      <c r="B167" s="35" t="s">
        <v>45</v>
      </c>
      <c r="C167" s="46">
        <v>550</v>
      </c>
      <c r="D167" s="55">
        <f>(C153+C140+C123+C107+C91+C75+C60+C45+C28+C13)/10</f>
        <v>587.5</v>
      </c>
    </row>
    <row r="168" spans="1:8" s="4" customFormat="1" x14ac:dyDescent="0.2">
      <c r="A168" s="7"/>
      <c r="B168" s="35" t="s">
        <v>46</v>
      </c>
      <c r="C168" s="46">
        <v>800</v>
      </c>
      <c r="D168" s="55">
        <f>(C161+C147+C131+C115+C99+C82+C67+C53+C36+C21)/10</f>
        <v>908</v>
      </c>
      <c r="E168" s="11"/>
      <c r="F168" s="11"/>
      <c r="G168" s="11"/>
      <c r="H168" s="19"/>
    </row>
    <row r="169" spans="1:8" s="4" customFormat="1" x14ac:dyDescent="0.2">
      <c r="A169" s="7"/>
      <c r="B169" s="35"/>
      <c r="C169" s="46"/>
      <c r="D169" s="55"/>
      <c r="E169" s="11"/>
      <c r="F169" s="11"/>
      <c r="G169" s="11"/>
      <c r="H169" s="19"/>
    </row>
    <row r="170" spans="1:8" s="4" customFormat="1" ht="13.5" thickBot="1" x14ac:dyDescent="0.25">
      <c r="A170" s="9"/>
      <c r="B170" s="56" t="s">
        <v>92</v>
      </c>
      <c r="C170" s="42">
        <f>SUM(C167:C169)</f>
        <v>1350</v>
      </c>
      <c r="D170" s="57">
        <f>SUM(D167:D169)</f>
        <v>1495.5</v>
      </c>
      <c r="E170" s="11"/>
      <c r="F170" s="11"/>
      <c r="G170" s="11"/>
      <c r="H170" s="19"/>
    </row>
    <row r="171" spans="1:8" s="4" customFormat="1" x14ac:dyDescent="0.2">
      <c r="A171" s="7"/>
      <c r="B171" s="36"/>
      <c r="C171" s="47"/>
      <c r="D171" s="11"/>
      <c r="E171" s="11"/>
      <c r="F171" s="11"/>
      <c r="G171" s="11"/>
      <c r="H171" s="19"/>
    </row>
    <row r="172" spans="1:8" s="8" customFormat="1" ht="30" customHeight="1" x14ac:dyDescent="0.2">
      <c r="A172" s="7"/>
      <c r="B172" s="129" t="s">
        <v>93</v>
      </c>
      <c r="C172" s="130"/>
      <c r="D172" s="130"/>
      <c r="E172" s="130"/>
      <c r="F172" s="130"/>
      <c r="G172" s="131"/>
      <c r="H172" s="19"/>
    </row>
    <row r="173" spans="1:8" x14ac:dyDescent="0.2">
      <c r="B173" s="58"/>
      <c r="C173" s="59"/>
      <c r="D173" s="59"/>
      <c r="E173" s="59"/>
      <c r="F173" s="59"/>
      <c r="G173" s="59"/>
    </row>
    <row r="174" spans="1:8" x14ac:dyDescent="0.2">
      <c r="B174" s="37" t="s">
        <v>47</v>
      </c>
      <c r="C174" s="43"/>
      <c r="D174" s="60">
        <f>(D153+D140+D123+D107+D91+D75+D60+D45+D28+D13)/10</f>
        <v>20.005999999999997</v>
      </c>
      <c r="E174" s="60">
        <f>(E153+E140+E123+E107+E91+E75+E60+E45+E28+E13)/10</f>
        <v>23.047000000000004</v>
      </c>
      <c r="F174" s="60">
        <f>(F153+F140+F123+F107+F91+F75+F60+F45+F28+F13)/10</f>
        <v>83.36</v>
      </c>
      <c r="G174" s="60">
        <f>(G153+G140+G123+G107+G91+G75+G60+G45+G28+G13)/10</f>
        <v>618.63499999999999</v>
      </c>
      <c r="H174"/>
    </row>
    <row r="175" spans="1:8" x14ac:dyDescent="0.2">
      <c r="B175" s="61" t="s">
        <v>94</v>
      </c>
      <c r="C175" s="62"/>
      <c r="D175" s="63">
        <v>18</v>
      </c>
      <c r="E175" s="63">
        <v>18.399999999999999</v>
      </c>
      <c r="F175" s="63">
        <v>76.599999999999994</v>
      </c>
      <c r="G175" s="63" t="s">
        <v>99</v>
      </c>
      <c r="H175"/>
    </row>
    <row r="176" spans="1:8" x14ac:dyDescent="0.2">
      <c r="B176" s="37" t="s">
        <v>60</v>
      </c>
      <c r="C176" s="43"/>
      <c r="D176" s="18"/>
      <c r="E176" s="18"/>
      <c r="F176" s="17"/>
      <c r="G176" s="22">
        <f>G174/2720</f>
        <v>0.22743933823529411</v>
      </c>
      <c r="H176"/>
    </row>
    <row r="177" spans="1:18" ht="12.75" customHeight="1" x14ac:dyDescent="0.2">
      <c r="B177" s="37" t="s">
        <v>61</v>
      </c>
      <c r="C177" s="43"/>
      <c r="D177" s="60">
        <f>(D161+D147+D131+D115+D99+D82+D67+D53+D36+D21)/10</f>
        <v>32.1</v>
      </c>
      <c r="E177" s="60">
        <f>(E161+E147+E131+E115+E99+E82+E67+E53+E36+E21)/10</f>
        <v>31.505999999999993</v>
      </c>
      <c r="F177" s="60">
        <f>(F161+F147+F131+F115+F99+F82+F67+F53+F36+F21)/10</f>
        <v>127.65100000000002</v>
      </c>
      <c r="G177" s="60">
        <f>(G161+G147+G131+G115+G99+G82+G67+G53+G36+G21)/10</f>
        <v>937.20699999999999</v>
      </c>
      <c r="H177"/>
    </row>
    <row r="178" spans="1:18" ht="12.75" customHeight="1" x14ac:dyDescent="0.2">
      <c r="B178" s="61" t="s">
        <v>94</v>
      </c>
      <c r="C178" s="62"/>
      <c r="D178" s="63">
        <v>27</v>
      </c>
      <c r="E178" s="63">
        <v>27.6</v>
      </c>
      <c r="F178" s="63">
        <v>114.9</v>
      </c>
      <c r="G178" s="63" t="s">
        <v>100</v>
      </c>
      <c r="H178"/>
    </row>
    <row r="179" spans="1:18" ht="12.75" customHeight="1" x14ac:dyDescent="0.2">
      <c r="B179" s="37" t="s">
        <v>62</v>
      </c>
      <c r="C179" s="43"/>
      <c r="D179" s="18"/>
      <c r="E179" s="18"/>
      <c r="F179" s="17"/>
      <c r="G179" s="22">
        <f>G177/2720</f>
        <v>0.34456139705882355</v>
      </c>
      <c r="H179"/>
    </row>
    <row r="180" spans="1:18" x14ac:dyDescent="0.2">
      <c r="B180" s="37" t="s">
        <v>95</v>
      </c>
      <c r="C180" s="41"/>
      <c r="D180" s="60">
        <f>D177+D174</f>
        <v>52.105999999999995</v>
      </c>
      <c r="E180" s="60">
        <f t="shared" ref="E180:G180" si="22">E177+E174</f>
        <v>54.552999999999997</v>
      </c>
      <c r="F180" s="60">
        <f t="shared" si="22"/>
        <v>211.01100000000002</v>
      </c>
      <c r="G180" s="60">
        <f t="shared" si="22"/>
        <v>1555.8420000000001</v>
      </c>
    </row>
    <row r="181" spans="1:18" x14ac:dyDescent="0.2">
      <c r="B181" s="61" t="s">
        <v>94</v>
      </c>
      <c r="C181" s="62"/>
      <c r="D181" s="63">
        <f>D178+D175</f>
        <v>45</v>
      </c>
      <c r="E181" s="63">
        <f t="shared" ref="E181:F181" si="23">E178+E175</f>
        <v>46</v>
      </c>
      <c r="F181" s="63">
        <f t="shared" si="23"/>
        <v>191.5</v>
      </c>
      <c r="G181" s="63" t="s">
        <v>110</v>
      </c>
    </row>
    <row r="182" spans="1:18" x14ac:dyDescent="0.2">
      <c r="B182" s="37" t="s">
        <v>111</v>
      </c>
      <c r="C182" s="41"/>
      <c r="D182" s="18"/>
      <c r="E182" s="18"/>
      <c r="F182" s="18"/>
      <c r="G182" s="23">
        <f>G180/2720</f>
        <v>0.57200073529411766</v>
      </c>
    </row>
    <row r="184" spans="1:18" ht="12.75" customHeight="1" x14ac:dyDescent="0.2">
      <c r="B184" s="129" t="s">
        <v>96</v>
      </c>
      <c r="C184" s="130"/>
      <c r="D184" s="130"/>
      <c r="E184" s="130"/>
      <c r="F184" s="130"/>
      <c r="G184" s="131"/>
    </row>
    <row r="185" spans="1:18" x14ac:dyDescent="0.2">
      <c r="B185" s="58"/>
      <c r="C185" s="59"/>
      <c r="D185" s="59"/>
      <c r="E185" s="59"/>
      <c r="F185" s="59"/>
      <c r="G185" s="59"/>
    </row>
    <row r="186" spans="1:18" x14ac:dyDescent="0.2">
      <c r="B186" s="37" t="s">
        <v>47</v>
      </c>
      <c r="C186" s="43"/>
      <c r="D186" s="60">
        <f>(D13+D28+D45+D60+D75)/5</f>
        <v>22.07</v>
      </c>
      <c r="E186" s="60">
        <f>(E13+E28+E45+E60+E75)/5</f>
        <v>23.527999999999999</v>
      </c>
      <c r="F186" s="60">
        <f>(F13+F28+F45+F60+F75)/5</f>
        <v>85.01400000000001</v>
      </c>
      <c r="G186" s="60">
        <f>(G13+G28+G45+G60+G75)/5</f>
        <v>624.95000000000005</v>
      </c>
    </row>
    <row r="187" spans="1:18" x14ac:dyDescent="0.2">
      <c r="B187" s="61" t="s">
        <v>94</v>
      </c>
      <c r="C187" s="62"/>
      <c r="D187" s="63">
        <v>18</v>
      </c>
      <c r="E187" s="63">
        <v>18.399999999999999</v>
      </c>
      <c r="F187" s="63">
        <v>76.599999999999994</v>
      </c>
      <c r="G187" s="63" t="s">
        <v>99</v>
      </c>
    </row>
    <row r="188" spans="1:18" x14ac:dyDescent="0.2">
      <c r="B188" s="37" t="s">
        <v>60</v>
      </c>
      <c r="C188" s="43"/>
      <c r="D188" s="18"/>
      <c r="E188" s="18"/>
      <c r="F188" s="17"/>
      <c r="G188" s="22">
        <f>G186/2720</f>
        <v>0.22976102941176471</v>
      </c>
    </row>
    <row r="189" spans="1:18" x14ac:dyDescent="0.2">
      <c r="B189" s="37" t="s">
        <v>61</v>
      </c>
      <c r="C189" s="43"/>
      <c r="D189" s="60">
        <f>(D21+D36+D53+D67+D82)/5</f>
        <v>32.357999999999997</v>
      </c>
      <c r="E189" s="60">
        <f>(E21+E36+E53+E67+E82)/5</f>
        <v>30.867999999999995</v>
      </c>
      <c r="F189" s="60">
        <f>(F21+F36+F53+F67+F82)/5</f>
        <v>126.28000000000002</v>
      </c>
      <c r="G189" s="60">
        <f>(G21+G36+G53+G67+G82)/5</f>
        <v>946.61800000000005</v>
      </c>
    </row>
    <row r="190" spans="1:18" x14ac:dyDescent="0.2">
      <c r="B190" s="61" t="s">
        <v>94</v>
      </c>
      <c r="C190" s="62"/>
      <c r="D190" s="63">
        <v>27</v>
      </c>
      <c r="E190" s="63">
        <v>27.6</v>
      </c>
      <c r="F190" s="63">
        <v>114.9</v>
      </c>
      <c r="G190" s="63" t="s">
        <v>100</v>
      </c>
    </row>
    <row r="191" spans="1:18" x14ac:dyDescent="0.2">
      <c r="B191" s="37" t="s">
        <v>62</v>
      </c>
      <c r="C191" s="43"/>
      <c r="D191" s="18"/>
      <c r="E191" s="18"/>
      <c r="F191" s="17"/>
      <c r="G191" s="22">
        <f>G189/2720</f>
        <v>0.34802132352941179</v>
      </c>
    </row>
    <row r="192" spans="1:18" s="19" customFormat="1" x14ac:dyDescent="0.2">
      <c r="A192" s="7"/>
      <c r="B192" s="37" t="s">
        <v>95</v>
      </c>
      <c r="C192" s="41"/>
      <c r="D192" s="60">
        <f>D189+D186</f>
        <v>54.427999999999997</v>
      </c>
      <c r="E192" s="60">
        <f t="shared" ref="E192:F192" si="24">E189+E186</f>
        <v>54.395999999999994</v>
      </c>
      <c r="F192" s="60">
        <f t="shared" si="24"/>
        <v>211.29400000000004</v>
      </c>
      <c r="G192" s="60">
        <f>G189+G186</f>
        <v>1571.5680000000002</v>
      </c>
      <c r="I192"/>
      <c r="J192"/>
      <c r="K192"/>
      <c r="L192"/>
      <c r="M192"/>
      <c r="N192"/>
      <c r="O192"/>
      <c r="P192"/>
      <c r="Q192"/>
      <c r="R192"/>
    </row>
    <row r="193" spans="1:18" s="19" customFormat="1" x14ac:dyDescent="0.2">
      <c r="A193" s="7"/>
      <c r="B193" s="61" t="s">
        <v>94</v>
      </c>
      <c r="C193" s="62"/>
      <c r="D193" s="63">
        <f>D190+D187</f>
        <v>45</v>
      </c>
      <c r="E193" s="63">
        <f t="shared" ref="E193:F193" si="25">E190+E187</f>
        <v>46</v>
      </c>
      <c r="F193" s="63">
        <f t="shared" si="25"/>
        <v>191.5</v>
      </c>
      <c r="G193" s="63" t="s">
        <v>110</v>
      </c>
      <c r="I193"/>
      <c r="J193"/>
      <c r="K193"/>
      <c r="L193"/>
      <c r="M193"/>
      <c r="N193"/>
      <c r="O193"/>
      <c r="P193"/>
      <c r="Q193"/>
      <c r="R193"/>
    </row>
    <row r="194" spans="1:18" s="19" customFormat="1" x14ac:dyDescent="0.2">
      <c r="A194" s="7"/>
      <c r="B194" s="37" t="s">
        <v>111</v>
      </c>
      <c r="C194" s="41"/>
      <c r="D194" s="18"/>
      <c r="E194" s="18"/>
      <c r="F194" s="18"/>
      <c r="G194" s="23">
        <f>G192/2720</f>
        <v>0.57778235294117652</v>
      </c>
      <c r="I194"/>
      <c r="J194"/>
      <c r="K194"/>
      <c r="L194"/>
      <c r="M194"/>
      <c r="N194"/>
      <c r="O194"/>
      <c r="P194"/>
      <c r="Q194"/>
      <c r="R194"/>
    </row>
    <row r="196" spans="1:18" s="19" customFormat="1" ht="12.75" customHeight="1" x14ac:dyDescent="0.2">
      <c r="A196" s="7"/>
      <c r="B196" s="129" t="s">
        <v>97</v>
      </c>
      <c r="C196" s="130"/>
      <c r="D196" s="130"/>
      <c r="E196" s="130"/>
      <c r="F196" s="130"/>
      <c r="G196" s="131"/>
      <c r="I196"/>
      <c r="J196"/>
      <c r="K196"/>
      <c r="L196"/>
      <c r="M196"/>
      <c r="N196"/>
      <c r="O196"/>
      <c r="P196"/>
      <c r="Q196"/>
      <c r="R196"/>
    </row>
    <row r="197" spans="1:18" s="19" customFormat="1" x14ac:dyDescent="0.2">
      <c r="A197" s="7"/>
      <c r="B197" s="58"/>
      <c r="C197" s="59"/>
      <c r="D197" s="59"/>
      <c r="E197" s="59"/>
      <c r="F197" s="59"/>
      <c r="G197" s="59"/>
      <c r="I197"/>
      <c r="J197"/>
      <c r="K197"/>
      <c r="L197"/>
      <c r="M197"/>
      <c r="N197"/>
      <c r="O197"/>
      <c r="P197"/>
      <c r="Q197"/>
      <c r="R197"/>
    </row>
    <row r="198" spans="1:18" s="19" customFormat="1" x14ac:dyDescent="0.2">
      <c r="A198" s="7"/>
      <c r="B198" s="37" t="s">
        <v>47</v>
      </c>
      <c r="C198" s="43"/>
      <c r="D198" s="60">
        <f>(D91+D107+D123+D140+D153)/5</f>
        <v>17.942</v>
      </c>
      <c r="E198" s="60">
        <f>(E91+E107+E123+E140+E153)/5</f>
        <v>22.565999999999999</v>
      </c>
      <c r="F198" s="60">
        <f>(F91+F107+F123+F140+F153)/5</f>
        <v>81.705999999999989</v>
      </c>
      <c r="G198" s="60">
        <f>(G91+G107+G123+G140+G153)/5</f>
        <v>612.32000000000005</v>
      </c>
      <c r="I198"/>
      <c r="J198"/>
      <c r="K198"/>
      <c r="L198"/>
      <c r="M198"/>
      <c r="N198"/>
      <c r="O198"/>
      <c r="P198"/>
      <c r="Q198"/>
      <c r="R198"/>
    </row>
    <row r="199" spans="1:18" s="19" customFormat="1" x14ac:dyDescent="0.2">
      <c r="A199" s="7"/>
      <c r="B199" s="61" t="s">
        <v>94</v>
      </c>
      <c r="C199" s="62"/>
      <c r="D199" s="63">
        <v>18</v>
      </c>
      <c r="E199" s="63">
        <v>18.399999999999999</v>
      </c>
      <c r="F199" s="63">
        <v>76.599999999999994</v>
      </c>
      <c r="G199" s="63" t="s">
        <v>99</v>
      </c>
      <c r="I199"/>
      <c r="J199"/>
      <c r="K199"/>
      <c r="L199"/>
      <c r="M199"/>
      <c r="N199"/>
      <c r="O199"/>
      <c r="P199"/>
      <c r="Q199"/>
      <c r="R199"/>
    </row>
    <row r="200" spans="1:18" s="19" customFormat="1" x14ac:dyDescent="0.2">
      <c r="A200" s="7"/>
      <c r="B200" s="37" t="s">
        <v>60</v>
      </c>
      <c r="C200" s="43"/>
      <c r="D200" s="18"/>
      <c r="E200" s="18"/>
      <c r="F200" s="17"/>
      <c r="G200" s="22">
        <f>G198/2720</f>
        <v>0.22511764705882356</v>
      </c>
      <c r="I200"/>
      <c r="J200"/>
      <c r="K200"/>
      <c r="L200"/>
      <c r="M200"/>
      <c r="N200"/>
      <c r="O200"/>
      <c r="P200"/>
      <c r="Q200"/>
      <c r="R200"/>
    </row>
    <row r="201" spans="1:18" s="19" customFormat="1" x14ac:dyDescent="0.2">
      <c r="A201" s="7"/>
      <c r="B201" s="37" t="s">
        <v>61</v>
      </c>
      <c r="C201" s="43"/>
      <c r="D201" s="60">
        <f>(D161+D147+D131+D99+D115)/5</f>
        <v>31.842000000000002</v>
      </c>
      <c r="E201" s="60">
        <f>(E161+E147+E131+E99+E115)/5</f>
        <v>32.143999999999991</v>
      </c>
      <c r="F201" s="60">
        <f>(F161+F147+F131+F99+F115)/5</f>
        <v>129.02200000000002</v>
      </c>
      <c r="G201" s="60">
        <f>(G161+G147+G131+G99+G115)/5</f>
        <v>927.79599999999994</v>
      </c>
      <c r="I201"/>
      <c r="J201"/>
      <c r="K201"/>
      <c r="L201"/>
      <c r="M201"/>
      <c r="N201"/>
      <c r="O201"/>
      <c r="P201"/>
      <c r="Q201"/>
      <c r="R201"/>
    </row>
    <row r="202" spans="1:18" s="19" customFormat="1" x14ac:dyDescent="0.2">
      <c r="A202" s="7"/>
      <c r="B202" s="61" t="s">
        <v>94</v>
      </c>
      <c r="C202" s="62"/>
      <c r="D202" s="63">
        <v>27</v>
      </c>
      <c r="E202" s="63">
        <v>27.6</v>
      </c>
      <c r="F202" s="63">
        <v>114.9</v>
      </c>
      <c r="G202" s="63" t="s">
        <v>100</v>
      </c>
      <c r="I202"/>
      <c r="J202"/>
      <c r="K202"/>
      <c r="L202"/>
      <c r="M202"/>
      <c r="N202"/>
      <c r="O202"/>
      <c r="P202"/>
      <c r="Q202"/>
      <c r="R202"/>
    </row>
    <row r="203" spans="1:18" s="19" customFormat="1" x14ac:dyDescent="0.2">
      <c r="A203" s="7"/>
      <c r="B203" s="37" t="s">
        <v>62</v>
      </c>
      <c r="C203" s="43"/>
      <c r="D203" s="18"/>
      <c r="E203" s="18"/>
      <c r="F203" s="17"/>
      <c r="G203" s="22">
        <f>G201/2720</f>
        <v>0.34110147058823526</v>
      </c>
      <c r="I203"/>
      <c r="J203"/>
      <c r="K203"/>
      <c r="L203"/>
      <c r="M203"/>
      <c r="N203"/>
      <c r="O203"/>
      <c r="P203"/>
      <c r="Q203"/>
      <c r="R203"/>
    </row>
    <row r="204" spans="1:18" s="19" customFormat="1" x14ac:dyDescent="0.2">
      <c r="A204" s="7"/>
      <c r="B204" s="37" t="s">
        <v>95</v>
      </c>
      <c r="C204" s="41"/>
      <c r="D204" s="60">
        <f>D201+D198</f>
        <v>49.784000000000006</v>
      </c>
      <c r="E204" s="60">
        <f>E201+E198</f>
        <v>54.709999999999994</v>
      </c>
      <c r="F204" s="60">
        <f t="shared" ref="F204:G204" si="26">F201+F198</f>
        <v>210.72800000000001</v>
      </c>
      <c r="G204" s="60">
        <f t="shared" si="26"/>
        <v>1540.116</v>
      </c>
      <c r="I204"/>
      <c r="J204"/>
      <c r="K204"/>
      <c r="L204"/>
      <c r="M204"/>
      <c r="N204"/>
      <c r="O204"/>
      <c r="P204"/>
      <c r="Q204"/>
      <c r="R204"/>
    </row>
    <row r="205" spans="1:18" s="19" customFormat="1" x14ac:dyDescent="0.2">
      <c r="A205" s="7"/>
      <c r="B205" s="61" t="s">
        <v>94</v>
      </c>
      <c r="C205" s="62"/>
      <c r="D205" s="63">
        <f>D202+D199</f>
        <v>45</v>
      </c>
      <c r="E205" s="63">
        <f t="shared" ref="E205:F205" si="27">E202+E199</f>
        <v>46</v>
      </c>
      <c r="F205" s="63">
        <f t="shared" si="27"/>
        <v>191.5</v>
      </c>
      <c r="G205" s="63" t="s">
        <v>110</v>
      </c>
      <c r="I205"/>
      <c r="J205"/>
      <c r="K205"/>
      <c r="L205"/>
      <c r="M205"/>
      <c r="N205"/>
      <c r="O205"/>
      <c r="P205"/>
      <c r="Q205"/>
      <c r="R205"/>
    </row>
    <row r="206" spans="1:18" s="19" customFormat="1" x14ac:dyDescent="0.2">
      <c r="A206" s="7"/>
      <c r="B206" s="37" t="s">
        <v>111</v>
      </c>
      <c r="C206" s="41"/>
      <c r="D206" s="18"/>
      <c r="E206" s="18"/>
      <c r="F206" s="18"/>
      <c r="G206" s="23">
        <f>G204/2720</f>
        <v>0.56621911764705879</v>
      </c>
      <c r="I206"/>
      <c r="J206"/>
      <c r="K206"/>
      <c r="L206"/>
      <c r="M206"/>
      <c r="N206"/>
      <c r="O206"/>
      <c r="P206"/>
      <c r="Q206"/>
      <c r="R206"/>
    </row>
  </sheetData>
  <mergeCells count="72">
    <mergeCell ref="B196:G196"/>
    <mergeCell ref="A117:H117"/>
    <mergeCell ref="A148:B148"/>
    <mergeCell ref="A140:B140"/>
    <mergeCell ref="A162:B162"/>
    <mergeCell ref="A163:B163"/>
    <mergeCell ref="A164:B164"/>
    <mergeCell ref="A165:B165"/>
    <mergeCell ref="B172:G172"/>
    <mergeCell ref="B184:G184"/>
    <mergeCell ref="A150:A152"/>
    <mergeCell ref="A153:B153"/>
    <mergeCell ref="A133:H133"/>
    <mergeCell ref="A134:A139"/>
    <mergeCell ref="A141:A146"/>
    <mergeCell ref="A161:B161"/>
    <mergeCell ref="A147:B147"/>
    <mergeCell ref="A154:A160"/>
    <mergeCell ref="A118:A122"/>
    <mergeCell ref="A123:B123"/>
    <mergeCell ref="A131:B131"/>
    <mergeCell ref="A124:A130"/>
    <mergeCell ref="A132:B132"/>
    <mergeCell ref="A102:A106"/>
    <mergeCell ref="A107:B107"/>
    <mergeCell ref="A115:B115"/>
    <mergeCell ref="A108:A114"/>
    <mergeCell ref="A116:B116"/>
    <mergeCell ref="A101:H101"/>
    <mergeCell ref="A83:B83"/>
    <mergeCell ref="A84:H84"/>
    <mergeCell ref="A85:A90"/>
    <mergeCell ref="A91:B91"/>
    <mergeCell ref="A99:B99"/>
    <mergeCell ref="A100:B100"/>
    <mergeCell ref="A67:B67"/>
    <mergeCell ref="A68:B68"/>
    <mergeCell ref="A69:H69"/>
    <mergeCell ref="A70:A74"/>
    <mergeCell ref="A75:B75"/>
    <mergeCell ref="H4:H5"/>
    <mergeCell ref="A149:H149"/>
    <mergeCell ref="A4:A5"/>
    <mergeCell ref="B4:B5"/>
    <mergeCell ref="C4:C5"/>
    <mergeCell ref="D4:F4"/>
    <mergeCell ref="G4:G5"/>
    <mergeCell ref="A36:B36"/>
    <mergeCell ref="A6:H6"/>
    <mergeCell ref="A7:A12"/>
    <mergeCell ref="A13:B13"/>
    <mergeCell ref="A21:B21"/>
    <mergeCell ref="A22:B22"/>
    <mergeCell ref="A23:H23"/>
    <mergeCell ref="A24:A27"/>
    <mergeCell ref="A28:B28"/>
    <mergeCell ref="A14:A20"/>
    <mergeCell ref="A46:A52"/>
    <mergeCell ref="A61:A66"/>
    <mergeCell ref="A76:A81"/>
    <mergeCell ref="A92:A98"/>
    <mergeCell ref="A55:H55"/>
    <mergeCell ref="A37:B37"/>
    <mergeCell ref="A38:H38"/>
    <mergeCell ref="A39:A44"/>
    <mergeCell ref="A45:B45"/>
    <mergeCell ref="A53:B53"/>
    <mergeCell ref="A54:B54"/>
    <mergeCell ref="A29:A35"/>
    <mergeCell ref="A82:B82"/>
    <mergeCell ref="A56:A59"/>
    <mergeCell ref="A60:B60"/>
  </mergeCells>
  <pageMargins left="0.7" right="0.7" top="0.75" bottom="0.75" header="0.3" footer="0.3"/>
  <pageSetup paperSize="9" scale="66" orientation="portrait" r:id="rId1"/>
  <rowBreaks count="3" manualBreakCount="3">
    <brk id="68" max="16383" man="1"/>
    <brk id="116" max="16383" man="1"/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платники</vt:lpstr>
      <vt:lpstr>платники!Область_печати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2023-12-19T07:20:41Z</cp:lastPrinted>
  <dcterms:created xsi:type="dcterms:W3CDTF">2010-09-29T09:10:17Z</dcterms:created>
  <dcterms:modified xsi:type="dcterms:W3CDTF">2024-02-19T10:39:27Z</dcterms:modified>
</cp:coreProperties>
</file>