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540" windowWidth="17115" windowHeight="8280"/>
  </bookViews>
  <sheets>
    <sheet name="7-11 лет " sheetId="6" r:id="rId1"/>
  </sheets>
  <calcPr calcId="144525"/>
</workbook>
</file>

<file path=xl/calcChain.xml><?xml version="1.0" encoding="utf-8"?>
<calcChain xmlns="http://schemas.openxmlformats.org/spreadsheetml/2006/main">
  <c r="F234" i="6" l="1"/>
  <c r="E234" i="6"/>
  <c r="D234" i="6"/>
  <c r="F219" i="6"/>
  <c r="E219" i="6"/>
  <c r="D219" i="6"/>
  <c r="F204" i="6"/>
  <c r="E204" i="6"/>
  <c r="D204" i="6"/>
  <c r="C190" i="6"/>
  <c r="G181" i="6"/>
  <c r="G182" i="6" s="1"/>
  <c r="F181" i="6"/>
  <c r="E181" i="6"/>
  <c r="E182" i="6" s="1"/>
  <c r="D181" i="6"/>
  <c r="C181" i="6"/>
  <c r="G178" i="6"/>
  <c r="G227" i="6" s="1"/>
  <c r="G229" i="6" s="1"/>
  <c r="F178" i="6"/>
  <c r="F227" i="6" s="1"/>
  <c r="E178" i="6"/>
  <c r="E227" i="6" s="1"/>
  <c r="D178" i="6"/>
  <c r="D227" i="6" s="1"/>
  <c r="C178" i="6"/>
  <c r="D188" i="6" s="1"/>
  <c r="G171" i="6"/>
  <c r="G194" i="6" s="1"/>
  <c r="G196" i="6" s="1"/>
  <c r="F171" i="6"/>
  <c r="F194" i="6" s="1"/>
  <c r="E171" i="6"/>
  <c r="E194" i="6" s="1"/>
  <c r="D171" i="6"/>
  <c r="D194" i="6" s="1"/>
  <c r="C171" i="6"/>
  <c r="C182" i="6" s="1"/>
  <c r="G165" i="6"/>
  <c r="G166" i="6" s="1"/>
  <c r="F165" i="6"/>
  <c r="E165" i="6"/>
  <c r="E166" i="6" s="1"/>
  <c r="D165" i="6"/>
  <c r="C165" i="6"/>
  <c r="G162" i="6"/>
  <c r="F162" i="6"/>
  <c r="E162" i="6"/>
  <c r="D162" i="6"/>
  <c r="C162" i="6"/>
  <c r="C166" i="6" s="1"/>
  <c r="G156" i="6"/>
  <c r="F156" i="6"/>
  <c r="E156" i="6"/>
  <c r="D156" i="6"/>
  <c r="C156" i="6"/>
  <c r="G147" i="6"/>
  <c r="G148" i="6" s="1"/>
  <c r="F147" i="6"/>
  <c r="E147" i="6"/>
  <c r="E148" i="6" s="1"/>
  <c r="D147" i="6"/>
  <c r="C147" i="6"/>
  <c r="G144" i="6"/>
  <c r="F144" i="6"/>
  <c r="F148" i="6" s="1"/>
  <c r="E144" i="6"/>
  <c r="D144" i="6"/>
  <c r="D148" i="6" s="1"/>
  <c r="C144" i="6"/>
  <c r="G137" i="6"/>
  <c r="F137" i="6"/>
  <c r="E137" i="6"/>
  <c r="D137" i="6"/>
  <c r="C137" i="6"/>
  <c r="C148" i="6" s="1"/>
  <c r="G129" i="6"/>
  <c r="G130" i="6" s="1"/>
  <c r="F129" i="6"/>
  <c r="E129" i="6"/>
  <c r="E130" i="6" s="1"/>
  <c r="D129" i="6"/>
  <c r="C129" i="6"/>
  <c r="G126" i="6"/>
  <c r="F126" i="6"/>
  <c r="E126" i="6"/>
  <c r="D126" i="6"/>
  <c r="C126" i="6"/>
  <c r="G119" i="6"/>
  <c r="F119" i="6"/>
  <c r="E119" i="6"/>
  <c r="D119" i="6"/>
  <c r="C119" i="6"/>
  <c r="C130" i="6" s="1"/>
  <c r="G111" i="6"/>
  <c r="G112" i="6" s="1"/>
  <c r="F111" i="6"/>
  <c r="E111" i="6"/>
  <c r="E112" i="6" s="1"/>
  <c r="D111" i="6"/>
  <c r="C111" i="6"/>
  <c r="G108" i="6"/>
  <c r="F108" i="6"/>
  <c r="F112" i="6" s="1"/>
  <c r="E108" i="6"/>
  <c r="D108" i="6"/>
  <c r="D112" i="6" s="1"/>
  <c r="C108" i="6"/>
  <c r="G101" i="6"/>
  <c r="G224" i="6" s="1"/>
  <c r="G226" i="6" s="1"/>
  <c r="F101" i="6"/>
  <c r="F224" i="6" s="1"/>
  <c r="E101" i="6"/>
  <c r="E224" i="6" s="1"/>
  <c r="D101" i="6"/>
  <c r="D224" i="6" s="1"/>
  <c r="C101" i="6"/>
  <c r="C112" i="6" s="1"/>
  <c r="G92" i="6"/>
  <c r="G93" i="6" s="1"/>
  <c r="F92" i="6"/>
  <c r="E92" i="6"/>
  <c r="E93" i="6" s="1"/>
  <c r="D92" i="6"/>
  <c r="C92" i="6"/>
  <c r="G89" i="6"/>
  <c r="F89" i="6"/>
  <c r="E89" i="6"/>
  <c r="D89" i="6"/>
  <c r="C89" i="6"/>
  <c r="G83" i="6"/>
  <c r="F83" i="6"/>
  <c r="E83" i="6"/>
  <c r="D83" i="6"/>
  <c r="C83" i="6"/>
  <c r="C93" i="6" s="1"/>
  <c r="G75" i="6"/>
  <c r="G76" i="6" s="1"/>
  <c r="F75" i="6"/>
  <c r="E75" i="6"/>
  <c r="E76" i="6" s="1"/>
  <c r="D75" i="6"/>
  <c r="C75" i="6"/>
  <c r="G72" i="6"/>
  <c r="F72" i="6"/>
  <c r="E72" i="6"/>
  <c r="D72" i="6"/>
  <c r="C72" i="6"/>
  <c r="G66" i="6"/>
  <c r="F66" i="6"/>
  <c r="E66" i="6"/>
  <c r="D66" i="6"/>
  <c r="C66" i="6"/>
  <c r="C76" i="6" s="1"/>
  <c r="G59" i="6"/>
  <c r="G60" i="6" s="1"/>
  <c r="F59" i="6"/>
  <c r="E59" i="6"/>
  <c r="E60" i="6" s="1"/>
  <c r="D59" i="6"/>
  <c r="C59" i="6"/>
  <c r="G56" i="6"/>
  <c r="F56" i="6"/>
  <c r="E56" i="6"/>
  <c r="D56" i="6"/>
  <c r="C56" i="6"/>
  <c r="G49" i="6"/>
  <c r="F49" i="6"/>
  <c r="E49" i="6"/>
  <c r="D49" i="6"/>
  <c r="C49" i="6"/>
  <c r="C60" i="6" s="1"/>
  <c r="G40" i="6"/>
  <c r="G41" i="6" s="1"/>
  <c r="F40" i="6"/>
  <c r="E40" i="6"/>
  <c r="E41" i="6" s="1"/>
  <c r="D40" i="6"/>
  <c r="C40" i="6"/>
  <c r="G37" i="6"/>
  <c r="F37" i="6"/>
  <c r="F41" i="6" s="1"/>
  <c r="E37" i="6"/>
  <c r="D37" i="6"/>
  <c r="D41" i="6" s="1"/>
  <c r="C37" i="6"/>
  <c r="G30" i="6"/>
  <c r="F30" i="6"/>
  <c r="E30" i="6"/>
  <c r="D30" i="6"/>
  <c r="C30" i="6"/>
  <c r="C41" i="6" s="1"/>
  <c r="G23" i="6"/>
  <c r="F23" i="6"/>
  <c r="E23" i="6"/>
  <c r="D23" i="6"/>
  <c r="C23" i="6"/>
  <c r="C24" i="6" s="1"/>
  <c r="G20" i="6"/>
  <c r="G212" i="6" s="1"/>
  <c r="G214" i="6" s="1"/>
  <c r="F20" i="6"/>
  <c r="F212" i="6" s="1"/>
  <c r="E20" i="6"/>
  <c r="E212" i="6" s="1"/>
  <c r="D20" i="6"/>
  <c r="D212" i="6" s="1"/>
  <c r="C20" i="6"/>
  <c r="G13" i="6"/>
  <c r="G209" i="6" s="1"/>
  <c r="G211" i="6" s="1"/>
  <c r="F13" i="6"/>
  <c r="F209" i="6" s="1"/>
  <c r="E13" i="6"/>
  <c r="E209" i="6" s="1"/>
  <c r="D13" i="6"/>
  <c r="D209" i="6" s="1"/>
  <c r="C13" i="6"/>
  <c r="D130" i="6" l="1"/>
  <c r="F130" i="6"/>
  <c r="D60" i="6"/>
  <c r="F60" i="6"/>
  <c r="E215" i="6"/>
  <c r="E218" i="6" s="1"/>
  <c r="G215" i="6"/>
  <c r="D215" i="6"/>
  <c r="D218" i="6" s="1"/>
  <c r="D76" i="6"/>
  <c r="F76" i="6"/>
  <c r="D166" i="6"/>
  <c r="F166" i="6"/>
  <c r="D230" i="6"/>
  <c r="F230" i="6"/>
  <c r="D189" i="6"/>
  <c r="F215" i="6"/>
  <c r="F218" i="6" s="1"/>
  <c r="D93" i="6"/>
  <c r="F93" i="6"/>
  <c r="G218" i="6"/>
  <c r="G220" i="6" s="1"/>
  <c r="G217" i="6"/>
  <c r="D233" i="6"/>
  <c r="F233" i="6"/>
  <c r="C183" i="6"/>
  <c r="C184" i="6" s="1"/>
  <c r="F24" i="6"/>
  <c r="D182" i="6"/>
  <c r="F182" i="6"/>
  <c r="D187" i="6"/>
  <c r="D190" i="6" s="1"/>
  <c r="D197" i="6"/>
  <c r="F197" i="6"/>
  <c r="E200" i="6"/>
  <c r="E203" i="6" s="1"/>
  <c r="G200" i="6"/>
  <c r="E230" i="6"/>
  <c r="E233" i="6" s="1"/>
  <c r="G230" i="6"/>
  <c r="D24" i="6"/>
  <c r="E24" i="6"/>
  <c r="E183" i="6" s="1"/>
  <c r="E184" i="6" s="1"/>
  <c r="G24" i="6"/>
  <c r="G183" i="6" s="1"/>
  <c r="G184" i="6" s="1"/>
  <c r="E197" i="6"/>
  <c r="G197" i="6"/>
  <c r="G199" i="6" s="1"/>
  <c r="D200" i="6"/>
  <c r="F200" i="6"/>
  <c r="F203" i="6" s="1"/>
  <c r="F183" i="6" l="1"/>
  <c r="F184" i="6" s="1"/>
  <c r="D203" i="6"/>
  <c r="G233" i="6"/>
  <c r="G235" i="6" s="1"/>
  <c r="G232" i="6"/>
  <c r="G203" i="6"/>
  <c r="G205" i="6" s="1"/>
  <c r="G202" i="6"/>
  <c r="D183" i="6"/>
  <c r="D184" i="6" s="1"/>
</calcChain>
</file>

<file path=xl/sharedStrings.xml><?xml version="1.0" encoding="utf-8"?>
<sst xmlns="http://schemas.openxmlformats.org/spreadsheetml/2006/main" count="329" uniqueCount="124">
  <si>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</si>
  <si>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</si>
  <si>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</si>
  <si>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</si>
  <si>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</si>
  <si>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</si>
  <si>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</si>
  <si>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</si>
  <si>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</si>
  <si>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</si>
  <si>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</si>
  <si>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</si>
  <si>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</si>
  <si>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</si>
  <si>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</si>
  <si>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</si>
  <si>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</si>
  <si>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</si>
  <si>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</si>
  <si>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</si>
  <si>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</si>
  <si>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</si>
  <si>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</si>
  <si>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</si>
  <si>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</si>
  <si>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</si>
  <si>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</si>
  <si>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</si>
  <si>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</si>
  <si>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</si>
  <si>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</si>
  <si>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</si>
  <si>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</si>
  <si>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</si>
  <si>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</si>
  <si>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</si>
  <si>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</si>
  <si>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</si>
  <si>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</si>
  <si>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</si>
  <si>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</si>
  <si>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</si>
  <si>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</si>
  <si>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</si>
  <si>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</si>
  <si>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</si>
  <si>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</si>
  <si>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</si>
  <si>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</si>
  <si>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</si>
  <si>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</si>
  <si>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</si>
  <si>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</si>
  <si>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</si>
  <si>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</si>
  <si>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</si>
  <si>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</si>
  <si>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</si>
  <si>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</si>
  <si>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</si>
  <si>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Завтрак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</si>
  <si>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</si>
  <si>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</si>
  <si>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</si>
  <si>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</si>
  <si>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</si>
  <si>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</si>
  <si>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</si>
  <si>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</si>
  <si>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</si>
  <si>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</si>
  <si>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</si>
  <si>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</si>
  <si>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</si>
  <si>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</si>
  <si>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</si>
  <si>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</si>
  <si>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</si>
  <si>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</si>
  <si>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</si>
  <si>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</si>
  <si>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</si>
  <si>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</si>
  <si>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</si>
  <si>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</si>
  <si>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</si>
  <si>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</si>
  <si>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</si>
  <si>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</si>
  <si>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Рассольник ленинградский на м/к бульоне</t>
  </si>
  <si>
    <t>Суп картофельный с бобовыми на м/к бульоне</t>
  </si>
  <si>
    <t>Щи из свежей капусты с картофелем на м/к бульоне</t>
  </si>
  <si>
    <t>Котлета по домашнему в соусе красном (60/30)</t>
  </si>
  <si>
    <t>Кнели из кур с рисом   (60/30)</t>
  </si>
  <si>
    <t>Плов из птицы  (160/80)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</si>
  <si>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</si>
  <si>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</si>
  <si>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</si>
  <si>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</si>
  <si>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Плюшка Московская</t>
  </si>
  <si>
    <t>Булочка сахарная</t>
  </si>
  <si>
    <t>Запеканка из творога с молоком сгущёным (150/50)</t>
  </si>
  <si>
    <t>Булочка Веснушка</t>
  </si>
  <si>
    <t>Биточки мясные Нежные с соусом (60/30)</t>
  </si>
  <si>
    <t>Котлеты куриные, припущенные с соусом  (60/30)</t>
  </si>
  <si>
    <t>Тефтели мясные с соусом  (60/30)</t>
  </si>
  <si>
    <t>Котлеты рыбные из минтая Фирменные с соусом    (60/30)</t>
  </si>
  <si>
    <t>408/505</t>
  </si>
  <si>
    <t>Свекла отварная дольками</t>
  </si>
  <si>
    <t>Рекомендуемая величина</t>
  </si>
  <si>
    <t>470-587,5</t>
  </si>
  <si>
    <t>705-822,5</t>
  </si>
  <si>
    <t>235-352,5</t>
  </si>
  <si>
    <t>1410-1762,5</t>
  </si>
  <si>
    <t>Информация о пищевой, энергетической ценности меню за 10 дней</t>
  </si>
  <si>
    <t>Информация о пищевой, энергетической ценности меню за первые 5 дней</t>
  </si>
  <si>
    <t>Информация о пищевой, энергетической ценности меню за вторые 5 дней</t>
  </si>
  <si>
    <t>Итого за день</t>
  </si>
  <si>
    <t>Фактиче-е значение суммарного объёма блюд по меню гр</t>
  </si>
  <si>
    <t>Норма среднего значения суммарного объёма блюд по СанПиН 2.3/2.4.3590-20 Приложение N 10 Таблица 1, Таблица 3</t>
  </si>
  <si>
    <t>Кондитерское изделие (Печенье)</t>
  </si>
  <si>
    <t>Суп картофельный рыбный</t>
  </si>
  <si>
    <t>Рис отварной с овощами</t>
  </si>
  <si>
    <t>345/505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</si>
</sst>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sz val="10"/>
      <color rgb="FF0070C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9" fontId="0" fillId="0" borderId="3" xfId="0" applyNumberFormat="1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0" fontId="4" fillId="2" borderId="3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2" fontId="0" fillId="3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/>
    <xf numFmtId="1" fontId="0" fillId="0" borderId="22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0" fontId="0" fillId="2" borderId="10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abSelected="1" view="pageBreakPreview" topLeftCell="A145" zoomScale="60" zoomScaleNormal="100" workbookViewId="0">
      <selection activeCell="A3" sqref="A3:XFD3"/>
    </sheetView>
  </sheetViews>
  <sheetFormatPr defaultRowHeight="12.75" x14ac:dyDescent="0.2"/>
  <cols>
    <col min="1" max="1" width="12" style="7" customWidth="1"/>
    <col min="2" max="2" width="59.28515625" style="34" customWidth="1"/>
    <col min="3" max="3" width="10.7109375" style="54" customWidth="1"/>
    <col min="4" max="4" width="10.85546875" style="11" customWidth="1"/>
    <col min="5" max="5" width="9.42578125" style="11" customWidth="1"/>
    <col min="6" max="6" width="10.85546875" style="11" customWidth="1"/>
    <col min="7" max="7" width="11.42578125" style="11" customWidth="1"/>
    <col min="8" max="8" width="10.7109375" style="18" customWidth="1"/>
  </cols>
  <sheetData>
    <row r="1" spans="1:8" x14ac:dyDescent="0.2">
      <c r="B1" s="29" t="s">
        <v>84</v>
      </c>
    </row>
    <row r="2" spans="1:8" s="1" customFormat="1" ht="25.5" x14ac:dyDescent="0.2">
      <c r="A2" s="5" t="s">
        <v>3</v>
      </c>
      <c r="B2" s="30" t="s">
        <v>88</v>
      </c>
      <c r="C2" s="55"/>
      <c r="D2" s="10"/>
      <c r="E2" s="10"/>
      <c r="F2" s="10"/>
      <c r="G2" s="10"/>
      <c r="H2" s="19"/>
    </row>
    <row r="3" spans="1:8" s="1" customFormat="1" ht="16.5" customHeight="1" thickBot="1" x14ac:dyDescent="0.25">
      <c r="A3" s="6"/>
      <c r="B3" s="30"/>
      <c r="C3" s="55"/>
      <c r="D3" s="10"/>
      <c r="E3" s="10"/>
      <c r="F3" s="10"/>
      <c r="G3" s="10"/>
      <c r="H3" s="19"/>
    </row>
    <row r="4" spans="1:8" s="2" customFormat="1" ht="38.25" customHeight="1" x14ac:dyDescent="0.2">
      <c r="A4" s="75" t="s">
        <v>0</v>
      </c>
      <c r="B4" s="77" t="s">
        <v>1</v>
      </c>
      <c r="C4" s="79" t="s">
        <v>2</v>
      </c>
      <c r="D4" s="69" t="s">
        <v>67</v>
      </c>
      <c r="E4" s="69"/>
      <c r="F4" s="69"/>
      <c r="G4" s="69" t="s">
        <v>63</v>
      </c>
      <c r="H4" s="71" t="s">
        <v>68</v>
      </c>
    </row>
    <row r="5" spans="1:8" s="3" customFormat="1" ht="13.5" customHeight="1" x14ac:dyDescent="0.2">
      <c r="A5" s="76"/>
      <c r="B5" s="78"/>
      <c r="C5" s="80"/>
      <c r="D5" s="65" t="s">
        <v>64</v>
      </c>
      <c r="E5" s="65" t="s">
        <v>65</v>
      </c>
      <c r="F5" s="65" t="s">
        <v>66</v>
      </c>
      <c r="G5" s="70"/>
      <c r="H5" s="72"/>
    </row>
    <row r="6" spans="1:8" s="4" customFormat="1" ht="12.75" customHeight="1" x14ac:dyDescent="0.2">
      <c r="A6" s="81" t="s">
        <v>4</v>
      </c>
      <c r="B6" s="82"/>
      <c r="C6" s="82"/>
      <c r="D6" s="82"/>
      <c r="E6" s="82"/>
      <c r="F6" s="82"/>
      <c r="G6" s="82"/>
      <c r="H6" s="83"/>
    </row>
    <row r="7" spans="1:8" ht="12.75" customHeight="1" x14ac:dyDescent="0.2">
      <c r="A7" s="84" t="s">
        <v>5</v>
      </c>
      <c r="B7" s="31" t="s">
        <v>81</v>
      </c>
      <c r="C7" s="56">
        <v>200</v>
      </c>
      <c r="D7" s="12">
        <v>5.8</v>
      </c>
      <c r="E7" s="12">
        <v>6.9</v>
      </c>
      <c r="F7" s="12">
        <v>36.1</v>
      </c>
      <c r="G7" s="12">
        <v>220.2</v>
      </c>
      <c r="H7" s="48">
        <v>175</v>
      </c>
    </row>
    <row r="8" spans="1:8" x14ac:dyDescent="0.2">
      <c r="A8" s="85"/>
      <c r="B8" s="14" t="s">
        <v>26</v>
      </c>
      <c r="C8" s="57">
        <v>40</v>
      </c>
      <c r="D8" s="12">
        <v>2.6</v>
      </c>
      <c r="E8" s="12">
        <v>0.8</v>
      </c>
      <c r="F8" s="12">
        <v>18.399999999999999</v>
      </c>
      <c r="G8" s="12">
        <v>92</v>
      </c>
      <c r="H8" s="48" t="s">
        <v>69</v>
      </c>
    </row>
    <row r="9" spans="1:8" x14ac:dyDescent="0.2">
      <c r="A9" s="85"/>
      <c r="B9" s="14" t="s">
        <v>27</v>
      </c>
      <c r="C9" s="57">
        <v>10</v>
      </c>
      <c r="D9" s="12">
        <v>2.2999999999999998</v>
      </c>
      <c r="E9" s="12">
        <v>2.95</v>
      </c>
      <c r="F9" s="12">
        <v>0</v>
      </c>
      <c r="G9" s="12">
        <v>47</v>
      </c>
      <c r="H9" s="48">
        <v>15</v>
      </c>
    </row>
    <row r="10" spans="1:8" x14ac:dyDescent="0.2">
      <c r="A10" s="85"/>
      <c r="B10" s="14" t="s">
        <v>28</v>
      </c>
      <c r="C10" s="57">
        <v>10</v>
      </c>
      <c r="D10" s="12">
        <v>0.1</v>
      </c>
      <c r="E10" s="12">
        <v>7.2</v>
      </c>
      <c r="F10" s="12">
        <v>0.13</v>
      </c>
      <c r="G10" s="12">
        <v>65.72</v>
      </c>
      <c r="H10" s="48">
        <v>14</v>
      </c>
    </row>
    <row r="11" spans="1:8" x14ac:dyDescent="0.2">
      <c r="A11" s="85"/>
      <c r="B11" s="14" t="s">
        <v>7</v>
      </c>
      <c r="C11" s="57">
        <v>200</v>
      </c>
      <c r="D11" s="12">
        <v>0.2</v>
      </c>
      <c r="E11" s="12">
        <v>0.1</v>
      </c>
      <c r="F11" s="12">
        <v>15</v>
      </c>
      <c r="G11" s="12">
        <v>60</v>
      </c>
      <c r="H11" s="48">
        <v>376</v>
      </c>
    </row>
    <row r="12" spans="1:8" x14ac:dyDescent="0.2">
      <c r="A12" s="85"/>
      <c r="B12" s="14" t="s">
        <v>6</v>
      </c>
      <c r="C12" s="57">
        <v>100</v>
      </c>
      <c r="D12" s="12">
        <v>1.4</v>
      </c>
      <c r="E12" s="12">
        <v>0.3</v>
      </c>
      <c r="F12" s="12">
        <v>16</v>
      </c>
      <c r="G12" s="12">
        <v>72.3</v>
      </c>
      <c r="H12" s="48" t="s">
        <v>69</v>
      </c>
    </row>
    <row r="13" spans="1:8" s="4" customFormat="1" x14ac:dyDescent="0.2">
      <c r="A13" s="86" t="s">
        <v>8</v>
      </c>
      <c r="B13" s="87"/>
      <c r="C13" s="58">
        <f>SUM(C7:C12)</f>
        <v>560</v>
      </c>
      <c r="D13" s="67">
        <f>SUM(D7:D12)</f>
        <v>12.399999999999999</v>
      </c>
      <c r="E13" s="67">
        <f>SUM(E7:E12)</f>
        <v>18.250000000000004</v>
      </c>
      <c r="F13" s="67">
        <f>SUM(F7:F12)</f>
        <v>85.63</v>
      </c>
      <c r="G13" s="67">
        <f>SUM(G7:G12)</f>
        <v>557.21999999999991</v>
      </c>
      <c r="H13" s="49"/>
    </row>
    <row r="14" spans="1:8" x14ac:dyDescent="0.2">
      <c r="A14" s="50"/>
      <c r="B14" s="14" t="s">
        <v>10</v>
      </c>
      <c r="C14" s="57">
        <v>200</v>
      </c>
      <c r="D14" s="12">
        <v>5.88</v>
      </c>
      <c r="E14" s="12">
        <v>5</v>
      </c>
      <c r="F14" s="12">
        <v>14.13</v>
      </c>
      <c r="G14" s="12">
        <v>125</v>
      </c>
      <c r="H14" s="48">
        <v>82</v>
      </c>
    </row>
    <row r="15" spans="1:8" x14ac:dyDescent="0.2">
      <c r="A15" s="50"/>
      <c r="B15" s="14" t="s">
        <v>103</v>
      </c>
      <c r="C15" s="28">
        <v>90</v>
      </c>
      <c r="D15" s="12">
        <v>10.15</v>
      </c>
      <c r="E15" s="12">
        <v>7</v>
      </c>
      <c r="F15" s="12">
        <v>3.37</v>
      </c>
      <c r="G15" s="12">
        <v>137.22</v>
      </c>
      <c r="H15" s="48" t="s">
        <v>107</v>
      </c>
    </row>
    <row r="16" spans="1:8" x14ac:dyDescent="0.2">
      <c r="A16" s="50"/>
      <c r="B16" s="14" t="s">
        <v>11</v>
      </c>
      <c r="C16" s="57">
        <v>150</v>
      </c>
      <c r="D16" s="12">
        <v>5.5</v>
      </c>
      <c r="E16" s="12">
        <v>4.8</v>
      </c>
      <c r="F16" s="12">
        <v>38.299999999999997</v>
      </c>
      <c r="G16" s="12">
        <v>191</v>
      </c>
      <c r="H16" s="48">
        <v>334</v>
      </c>
    </row>
    <row r="17" spans="1:8" x14ac:dyDescent="0.2">
      <c r="A17" s="50"/>
      <c r="B17" s="14" t="s">
        <v>12</v>
      </c>
      <c r="C17" s="57">
        <v>200</v>
      </c>
      <c r="D17" s="12">
        <v>0.6</v>
      </c>
      <c r="E17" s="12">
        <v>0.1</v>
      </c>
      <c r="F17" s="12">
        <v>31.7</v>
      </c>
      <c r="G17" s="12">
        <v>131</v>
      </c>
      <c r="H17" s="48">
        <v>349</v>
      </c>
    </row>
    <row r="18" spans="1:8" x14ac:dyDescent="0.2">
      <c r="A18" s="50"/>
      <c r="B18" s="14" t="s">
        <v>14</v>
      </c>
      <c r="C18" s="57">
        <v>30</v>
      </c>
      <c r="D18" s="12">
        <v>3.2</v>
      </c>
      <c r="E18" s="12">
        <v>1.4</v>
      </c>
      <c r="F18" s="12">
        <v>13.1</v>
      </c>
      <c r="G18" s="12">
        <v>82.2</v>
      </c>
      <c r="H18" s="48" t="s">
        <v>69</v>
      </c>
    </row>
    <row r="19" spans="1:8" x14ac:dyDescent="0.2">
      <c r="A19" s="50"/>
      <c r="B19" s="14" t="s">
        <v>13</v>
      </c>
      <c r="C19" s="57">
        <v>30</v>
      </c>
      <c r="D19" s="12">
        <v>2.4</v>
      </c>
      <c r="E19" s="12">
        <v>0.5</v>
      </c>
      <c r="F19" s="12">
        <v>12</v>
      </c>
      <c r="G19" s="12">
        <v>66</v>
      </c>
      <c r="H19" s="48" t="s">
        <v>69</v>
      </c>
    </row>
    <row r="20" spans="1:8" s="4" customFormat="1" x14ac:dyDescent="0.2">
      <c r="A20" s="73" t="s">
        <v>15</v>
      </c>
      <c r="B20" s="74"/>
      <c r="C20" s="58">
        <f>SUM(C14:C19)</f>
        <v>700</v>
      </c>
      <c r="D20" s="13">
        <f>SUM(D14:D19)</f>
        <v>27.73</v>
      </c>
      <c r="E20" s="13">
        <f>SUM(E14:E19)</f>
        <v>18.8</v>
      </c>
      <c r="F20" s="13">
        <f>SUM(F14:F19)</f>
        <v>112.6</v>
      </c>
      <c r="G20" s="13">
        <f>SUM(G14:G19)</f>
        <v>732.42000000000007</v>
      </c>
      <c r="H20" s="49"/>
    </row>
    <row r="21" spans="1:8" x14ac:dyDescent="0.2">
      <c r="A21" s="86" t="s">
        <v>16</v>
      </c>
      <c r="B21" s="14" t="s">
        <v>24</v>
      </c>
      <c r="C21" s="57">
        <v>200</v>
      </c>
      <c r="D21" s="12">
        <v>5.4</v>
      </c>
      <c r="E21" s="12">
        <v>5</v>
      </c>
      <c r="F21" s="12">
        <v>21.6</v>
      </c>
      <c r="G21" s="12">
        <v>158</v>
      </c>
      <c r="H21" s="48" t="s">
        <v>69</v>
      </c>
    </row>
    <row r="22" spans="1:8" x14ac:dyDescent="0.2">
      <c r="A22" s="86"/>
      <c r="B22" s="14" t="s">
        <v>17</v>
      </c>
      <c r="C22" s="59">
        <v>100</v>
      </c>
      <c r="D22" s="12">
        <v>4.5999999999999996</v>
      </c>
      <c r="E22" s="12">
        <v>4</v>
      </c>
      <c r="F22" s="12">
        <v>26.8</v>
      </c>
      <c r="G22" s="12">
        <v>162</v>
      </c>
      <c r="H22" s="48">
        <v>738</v>
      </c>
    </row>
    <row r="23" spans="1:8" s="4" customFormat="1" x14ac:dyDescent="0.2">
      <c r="A23" s="73" t="s">
        <v>18</v>
      </c>
      <c r="B23" s="74"/>
      <c r="C23" s="58">
        <f>SUM(C21:C22)</f>
        <v>300</v>
      </c>
      <c r="D23" s="13">
        <f>SUM(D21:D22)</f>
        <v>10</v>
      </c>
      <c r="E23" s="13">
        <f t="shared" ref="E23:G23" si="0">SUM(E21:E22)</f>
        <v>9</v>
      </c>
      <c r="F23" s="13">
        <f t="shared" si="0"/>
        <v>48.400000000000006</v>
      </c>
      <c r="G23" s="13">
        <f t="shared" si="0"/>
        <v>320</v>
      </c>
      <c r="H23" s="49"/>
    </row>
    <row r="24" spans="1:8" s="4" customFormat="1" ht="13.5" thickBot="1" x14ac:dyDescent="0.25">
      <c r="A24" s="88" t="s">
        <v>19</v>
      </c>
      <c r="B24" s="89"/>
      <c r="C24" s="46">
        <f>C23+C20+C13</f>
        <v>1560</v>
      </c>
      <c r="D24" s="15">
        <f>D23+D20+D13</f>
        <v>50.13</v>
      </c>
      <c r="E24" s="15">
        <f>E23+E20+E13</f>
        <v>46.050000000000004</v>
      </c>
      <c r="F24" s="15">
        <f>F23+F20+F13</f>
        <v>246.63</v>
      </c>
      <c r="G24" s="15">
        <f>G23+G20+G13</f>
        <v>1609.6399999999999</v>
      </c>
      <c r="H24" s="51"/>
    </row>
    <row r="25" spans="1:8" s="4" customFormat="1" x14ac:dyDescent="0.2">
      <c r="A25" s="90" t="s">
        <v>20</v>
      </c>
      <c r="B25" s="91"/>
      <c r="C25" s="91"/>
      <c r="D25" s="91"/>
      <c r="E25" s="91"/>
      <c r="F25" s="91"/>
      <c r="G25" s="91"/>
      <c r="H25" s="92"/>
    </row>
    <row r="26" spans="1:8" x14ac:dyDescent="0.2">
      <c r="A26" s="93" t="s">
        <v>5</v>
      </c>
      <c r="B26" s="14" t="s">
        <v>101</v>
      </c>
      <c r="C26" s="57">
        <v>200</v>
      </c>
      <c r="D26" s="12">
        <v>26.6</v>
      </c>
      <c r="E26" s="12">
        <v>13.6</v>
      </c>
      <c r="F26" s="12">
        <v>24.2</v>
      </c>
      <c r="G26" s="12">
        <v>332</v>
      </c>
      <c r="H26" s="48">
        <v>224</v>
      </c>
    </row>
    <row r="27" spans="1:8" x14ac:dyDescent="0.2">
      <c r="A27" s="94"/>
      <c r="B27" s="14" t="s">
        <v>6</v>
      </c>
      <c r="C27" s="57">
        <v>100</v>
      </c>
      <c r="D27" s="12">
        <v>1.4</v>
      </c>
      <c r="E27" s="12">
        <v>0.3</v>
      </c>
      <c r="F27" s="12">
        <v>16</v>
      </c>
      <c r="G27" s="12">
        <v>72.3</v>
      </c>
      <c r="H27" s="48" t="s">
        <v>69</v>
      </c>
    </row>
    <row r="28" spans="1:8" x14ac:dyDescent="0.2">
      <c r="A28" s="94"/>
      <c r="B28" s="14" t="s">
        <v>26</v>
      </c>
      <c r="C28" s="57">
        <v>40</v>
      </c>
      <c r="D28" s="12">
        <v>2.6</v>
      </c>
      <c r="E28" s="12">
        <v>0.8</v>
      </c>
      <c r="F28" s="12">
        <v>18.399999999999999</v>
      </c>
      <c r="G28" s="12">
        <v>92</v>
      </c>
      <c r="H28" s="48" t="s">
        <v>69</v>
      </c>
    </row>
    <row r="29" spans="1:8" x14ac:dyDescent="0.2">
      <c r="A29" s="94"/>
      <c r="B29" s="14" t="s">
        <v>21</v>
      </c>
      <c r="C29" s="57">
        <v>200</v>
      </c>
      <c r="D29" s="12">
        <v>0.2</v>
      </c>
      <c r="E29" s="12"/>
      <c r="F29" s="12">
        <v>10.199999999999999</v>
      </c>
      <c r="G29" s="12">
        <v>41</v>
      </c>
      <c r="H29" s="48">
        <v>377</v>
      </c>
    </row>
    <row r="30" spans="1:8" s="4" customFormat="1" x14ac:dyDescent="0.2">
      <c r="A30" s="73" t="s">
        <v>8</v>
      </c>
      <c r="B30" s="74"/>
      <c r="C30" s="58">
        <f>SUM(C26:C29)</f>
        <v>540</v>
      </c>
      <c r="D30" s="67">
        <f>SUM(D26:D29)</f>
        <v>30.8</v>
      </c>
      <c r="E30" s="67">
        <f>SUM(E26:E29)</f>
        <v>14.700000000000001</v>
      </c>
      <c r="F30" s="67">
        <f>SUM(F26:F29)</f>
        <v>68.8</v>
      </c>
      <c r="G30" s="67">
        <f>SUM(G26:G29)</f>
        <v>537.29999999999995</v>
      </c>
      <c r="H30" s="68"/>
    </row>
    <row r="31" spans="1:8" x14ac:dyDescent="0.2">
      <c r="A31" s="94" t="s">
        <v>9</v>
      </c>
      <c r="B31" s="14" t="s">
        <v>89</v>
      </c>
      <c r="C31" s="57">
        <v>200</v>
      </c>
      <c r="D31" s="12">
        <v>5.4</v>
      </c>
      <c r="E31" s="12">
        <v>9.4</v>
      </c>
      <c r="F31" s="12">
        <v>7.8</v>
      </c>
      <c r="G31" s="12">
        <v>124</v>
      </c>
      <c r="H31" s="48">
        <v>96</v>
      </c>
    </row>
    <row r="32" spans="1:8" x14ac:dyDescent="0.2">
      <c r="A32" s="94"/>
      <c r="B32" s="14" t="s">
        <v>106</v>
      </c>
      <c r="C32" s="57">
        <v>90</v>
      </c>
      <c r="D32" s="12">
        <v>9.41</v>
      </c>
      <c r="E32" s="12">
        <v>4.1399999999999997</v>
      </c>
      <c r="F32" s="12">
        <v>10.83</v>
      </c>
      <c r="G32" s="12">
        <v>118.05</v>
      </c>
      <c r="H32" s="48" t="s">
        <v>123</v>
      </c>
    </row>
    <row r="33" spans="1:8" x14ac:dyDescent="0.2">
      <c r="A33" s="94"/>
      <c r="B33" s="14" t="s">
        <v>30</v>
      </c>
      <c r="C33" s="57">
        <v>150</v>
      </c>
      <c r="D33" s="12">
        <v>5.4</v>
      </c>
      <c r="E33" s="12">
        <v>9.1999999999999993</v>
      </c>
      <c r="F33" s="12">
        <v>26.4</v>
      </c>
      <c r="G33" s="12">
        <v>210</v>
      </c>
      <c r="H33" s="48">
        <v>128</v>
      </c>
    </row>
    <row r="34" spans="1:8" x14ac:dyDescent="0.2">
      <c r="A34" s="94"/>
      <c r="B34" s="14" t="s">
        <v>23</v>
      </c>
      <c r="C34" s="57">
        <v>200</v>
      </c>
      <c r="D34" s="12">
        <v>1.92</v>
      </c>
      <c r="E34" s="12">
        <v>0.12</v>
      </c>
      <c r="F34" s="12">
        <v>25.86</v>
      </c>
      <c r="G34" s="12">
        <v>151</v>
      </c>
      <c r="H34" s="48">
        <v>551</v>
      </c>
    </row>
    <row r="35" spans="1:8" x14ac:dyDescent="0.2">
      <c r="A35" s="94"/>
      <c r="B35" s="14" t="s">
        <v>14</v>
      </c>
      <c r="C35" s="57">
        <v>30</v>
      </c>
      <c r="D35" s="12">
        <v>3.2</v>
      </c>
      <c r="E35" s="12">
        <v>1.4</v>
      </c>
      <c r="F35" s="12">
        <v>13.1</v>
      </c>
      <c r="G35" s="12">
        <v>82.2</v>
      </c>
      <c r="H35" s="48" t="s">
        <v>69</v>
      </c>
    </row>
    <row r="36" spans="1:8" x14ac:dyDescent="0.2">
      <c r="A36" s="95"/>
      <c r="B36" s="14" t="s">
        <v>13</v>
      </c>
      <c r="C36" s="57">
        <v>30</v>
      </c>
      <c r="D36" s="12">
        <v>2.4</v>
      </c>
      <c r="E36" s="12">
        <v>0.5</v>
      </c>
      <c r="F36" s="12">
        <v>12</v>
      </c>
      <c r="G36" s="12">
        <v>66</v>
      </c>
      <c r="H36" s="48" t="s">
        <v>69</v>
      </c>
    </row>
    <row r="37" spans="1:8" s="4" customFormat="1" x14ac:dyDescent="0.2">
      <c r="A37" s="73" t="s">
        <v>15</v>
      </c>
      <c r="B37" s="74"/>
      <c r="C37" s="58">
        <f>SUM(C31:C36)</f>
        <v>700</v>
      </c>
      <c r="D37" s="13">
        <f>SUM(D31:D36)</f>
        <v>27.73</v>
      </c>
      <c r="E37" s="13">
        <f>SUM(E31:E36)</f>
        <v>24.759999999999998</v>
      </c>
      <c r="F37" s="13">
        <f>SUM(F31:F36)</f>
        <v>95.99</v>
      </c>
      <c r="G37" s="13">
        <f>SUM(G31:G36)</f>
        <v>751.25</v>
      </c>
      <c r="H37" s="49"/>
    </row>
    <row r="38" spans="1:8" x14ac:dyDescent="0.2">
      <c r="A38" s="86" t="s">
        <v>16</v>
      </c>
      <c r="B38" s="14" t="s">
        <v>24</v>
      </c>
      <c r="C38" s="57">
        <v>200</v>
      </c>
      <c r="D38" s="12">
        <v>5.4</v>
      </c>
      <c r="E38" s="12">
        <v>5</v>
      </c>
      <c r="F38" s="12">
        <v>21.6</v>
      </c>
      <c r="G38" s="12">
        <v>158</v>
      </c>
      <c r="H38" s="48" t="s">
        <v>69</v>
      </c>
    </row>
    <row r="39" spans="1:8" x14ac:dyDescent="0.2">
      <c r="A39" s="86"/>
      <c r="B39" s="14" t="s">
        <v>100</v>
      </c>
      <c r="C39" s="59">
        <v>100</v>
      </c>
      <c r="D39" s="12">
        <v>3.3</v>
      </c>
      <c r="E39" s="12">
        <v>7.3</v>
      </c>
      <c r="F39" s="12">
        <v>26.4</v>
      </c>
      <c r="G39" s="12">
        <v>179</v>
      </c>
      <c r="H39" s="48">
        <v>638</v>
      </c>
    </row>
    <row r="40" spans="1:8" s="4" customFormat="1" x14ac:dyDescent="0.2">
      <c r="A40" s="73" t="s">
        <v>18</v>
      </c>
      <c r="B40" s="74"/>
      <c r="C40" s="58">
        <f>SUM(C38:C39)</f>
        <v>300</v>
      </c>
      <c r="D40" s="13">
        <f>SUM(D38:D39)</f>
        <v>8.6999999999999993</v>
      </c>
      <c r="E40" s="13">
        <f t="shared" ref="E40:G40" si="1">SUM(E38:E39)</f>
        <v>12.3</v>
      </c>
      <c r="F40" s="13">
        <f t="shared" si="1"/>
        <v>48</v>
      </c>
      <c r="G40" s="13">
        <f t="shared" si="1"/>
        <v>337</v>
      </c>
      <c r="H40" s="49"/>
    </row>
    <row r="41" spans="1:8" s="4" customFormat="1" ht="13.5" thickBot="1" x14ac:dyDescent="0.25">
      <c r="A41" s="88" t="s">
        <v>19</v>
      </c>
      <c r="B41" s="89"/>
      <c r="C41" s="46">
        <f>C30+C37+C40</f>
        <v>1540</v>
      </c>
      <c r="D41" s="15">
        <f>D40+D37+D30</f>
        <v>67.23</v>
      </c>
      <c r="E41" s="15">
        <f>E40+E37+E30</f>
        <v>51.760000000000005</v>
      </c>
      <c r="F41" s="15">
        <f>F40+F37+F30</f>
        <v>212.79000000000002</v>
      </c>
      <c r="G41" s="15">
        <f>G40+G37+G30</f>
        <v>1625.55</v>
      </c>
      <c r="H41" s="51"/>
    </row>
    <row r="42" spans="1:8" s="4" customFormat="1" x14ac:dyDescent="0.2">
      <c r="A42" s="96" t="s">
        <v>25</v>
      </c>
      <c r="B42" s="97"/>
      <c r="C42" s="97"/>
      <c r="D42" s="97"/>
      <c r="E42" s="97"/>
      <c r="F42" s="97"/>
      <c r="G42" s="97"/>
      <c r="H42" s="98"/>
    </row>
    <row r="43" spans="1:8" x14ac:dyDescent="0.2">
      <c r="A43" s="93" t="s">
        <v>5</v>
      </c>
      <c r="B43" s="14" t="s">
        <v>82</v>
      </c>
      <c r="C43" s="57">
        <v>200</v>
      </c>
      <c r="D43" s="12">
        <v>7.82</v>
      </c>
      <c r="E43" s="12">
        <v>7.04</v>
      </c>
      <c r="F43" s="12">
        <v>40.6</v>
      </c>
      <c r="G43" s="12">
        <v>257.32</v>
      </c>
      <c r="H43" s="48">
        <v>181</v>
      </c>
    </row>
    <row r="44" spans="1:8" x14ac:dyDescent="0.2">
      <c r="A44" s="94"/>
      <c r="B44" s="14" t="s">
        <v>28</v>
      </c>
      <c r="C44" s="57">
        <v>10</v>
      </c>
      <c r="D44" s="12">
        <v>0.1</v>
      </c>
      <c r="E44" s="12">
        <v>7.2</v>
      </c>
      <c r="F44" s="12">
        <v>0.13</v>
      </c>
      <c r="G44" s="12">
        <v>65.72</v>
      </c>
      <c r="H44" s="48">
        <v>14</v>
      </c>
    </row>
    <row r="45" spans="1:8" x14ac:dyDescent="0.2">
      <c r="A45" s="94"/>
      <c r="B45" s="14" t="s">
        <v>27</v>
      </c>
      <c r="C45" s="57">
        <v>10</v>
      </c>
      <c r="D45" s="12">
        <v>2.2999999999999998</v>
      </c>
      <c r="E45" s="12">
        <v>2.95</v>
      </c>
      <c r="F45" s="12">
        <v>0</v>
      </c>
      <c r="G45" s="12">
        <v>47</v>
      </c>
      <c r="H45" s="48">
        <v>15</v>
      </c>
    </row>
    <row r="46" spans="1:8" x14ac:dyDescent="0.2">
      <c r="A46" s="94"/>
      <c r="B46" s="14" t="s">
        <v>26</v>
      </c>
      <c r="C46" s="57">
        <v>40</v>
      </c>
      <c r="D46" s="12">
        <v>2.6</v>
      </c>
      <c r="E46" s="12">
        <v>0.8</v>
      </c>
      <c r="F46" s="12">
        <v>18.399999999999999</v>
      </c>
      <c r="G46" s="12">
        <v>92</v>
      </c>
      <c r="H46" s="48" t="s">
        <v>69</v>
      </c>
    </row>
    <row r="47" spans="1:8" x14ac:dyDescent="0.2">
      <c r="A47" s="94"/>
      <c r="B47" s="14" t="s">
        <v>7</v>
      </c>
      <c r="C47" s="57">
        <v>200</v>
      </c>
      <c r="D47" s="12">
        <v>0.2</v>
      </c>
      <c r="E47" s="12">
        <v>0.1</v>
      </c>
      <c r="F47" s="12">
        <v>15</v>
      </c>
      <c r="G47" s="12">
        <v>60</v>
      </c>
      <c r="H47" s="48">
        <v>376</v>
      </c>
    </row>
    <row r="48" spans="1:8" x14ac:dyDescent="0.2">
      <c r="A48" s="95"/>
      <c r="B48" s="14" t="s">
        <v>70</v>
      </c>
      <c r="C48" s="57">
        <v>40</v>
      </c>
      <c r="D48" s="12">
        <v>5.0999999999999996</v>
      </c>
      <c r="E48" s="12">
        <v>4.5999999999999996</v>
      </c>
      <c r="F48" s="12">
        <v>0.3</v>
      </c>
      <c r="G48" s="12">
        <v>63</v>
      </c>
      <c r="H48" s="48">
        <v>209</v>
      </c>
    </row>
    <row r="49" spans="1:8" s="4" customFormat="1" x14ac:dyDescent="0.2">
      <c r="A49" s="73" t="s">
        <v>8</v>
      </c>
      <c r="B49" s="74"/>
      <c r="C49" s="58">
        <f>SUM(C43:C48)</f>
        <v>500</v>
      </c>
      <c r="D49" s="67">
        <f>SUM(D43:D48)</f>
        <v>18.119999999999997</v>
      </c>
      <c r="E49" s="67">
        <f>SUM(E43:E48)</f>
        <v>22.690000000000005</v>
      </c>
      <c r="F49" s="67">
        <f>SUM(F43:F48)</f>
        <v>74.429999999999993</v>
      </c>
      <c r="G49" s="67">
        <f>SUM(G43:G48)</f>
        <v>585.04</v>
      </c>
      <c r="H49" s="49"/>
    </row>
    <row r="50" spans="1:8" x14ac:dyDescent="0.2">
      <c r="A50" s="94" t="s">
        <v>9</v>
      </c>
      <c r="B50" s="14" t="s">
        <v>29</v>
      </c>
      <c r="C50" s="57">
        <v>200</v>
      </c>
      <c r="D50" s="12">
        <v>3.1</v>
      </c>
      <c r="E50" s="12">
        <v>5.6</v>
      </c>
      <c r="F50" s="12">
        <v>8</v>
      </c>
      <c r="G50" s="12">
        <v>96</v>
      </c>
      <c r="H50" s="48">
        <v>88</v>
      </c>
    </row>
    <row r="51" spans="1:8" ht="18.75" customHeight="1" x14ac:dyDescent="0.2">
      <c r="A51" s="94"/>
      <c r="B51" s="14" t="s">
        <v>93</v>
      </c>
      <c r="C51" s="57">
        <v>90</v>
      </c>
      <c r="D51" s="12">
        <v>8.3000000000000007</v>
      </c>
      <c r="E51" s="12">
        <v>3.07</v>
      </c>
      <c r="F51" s="12">
        <v>6.44</v>
      </c>
      <c r="G51" s="12">
        <v>114.49</v>
      </c>
      <c r="H51" s="48">
        <v>411</v>
      </c>
    </row>
    <row r="52" spans="1:8" x14ac:dyDescent="0.2">
      <c r="A52" s="94"/>
      <c r="B52" s="14" t="s">
        <v>22</v>
      </c>
      <c r="C52" s="57">
        <v>150</v>
      </c>
      <c r="D52" s="12">
        <v>8.1999999999999993</v>
      </c>
      <c r="E52" s="12">
        <v>6.3</v>
      </c>
      <c r="F52" s="12">
        <v>38.700000000000003</v>
      </c>
      <c r="G52" s="12">
        <v>245</v>
      </c>
      <c r="H52" s="48">
        <v>171</v>
      </c>
    </row>
    <row r="53" spans="1:8" x14ac:dyDescent="0.2">
      <c r="A53" s="94"/>
      <c r="B53" s="14" t="s">
        <v>31</v>
      </c>
      <c r="C53" s="57">
        <v>200</v>
      </c>
      <c r="D53" s="12">
        <v>0.7</v>
      </c>
      <c r="E53" s="12">
        <v>0.3</v>
      </c>
      <c r="F53" s="12">
        <v>24.4</v>
      </c>
      <c r="G53" s="12">
        <v>103</v>
      </c>
      <c r="H53" s="48">
        <v>388</v>
      </c>
    </row>
    <row r="54" spans="1:8" x14ac:dyDescent="0.2">
      <c r="A54" s="94"/>
      <c r="B54" s="14" t="s">
        <v>14</v>
      </c>
      <c r="C54" s="57">
        <v>30</v>
      </c>
      <c r="D54" s="12">
        <v>3.2</v>
      </c>
      <c r="E54" s="12">
        <v>1.4</v>
      </c>
      <c r="F54" s="12">
        <v>13.1</v>
      </c>
      <c r="G54" s="12">
        <v>82.2</v>
      </c>
      <c r="H54" s="48" t="s">
        <v>69</v>
      </c>
    </row>
    <row r="55" spans="1:8" x14ac:dyDescent="0.2">
      <c r="A55" s="95"/>
      <c r="B55" s="14" t="s">
        <v>13</v>
      </c>
      <c r="C55" s="57">
        <v>30</v>
      </c>
      <c r="D55" s="12">
        <v>2.4</v>
      </c>
      <c r="E55" s="12">
        <v>0.5</v>
      </c>
      <c r="F55" s="12">
        <v>12</v>
      </c>
      <c r="G55" s="12">
        <v>66</v>
      </c>
      <c r="H55" s="48" t="s">
        <v>69</v>
      </c>
    </row>
    <row r="56" spans="1:8" s="4" customFormat="1" x14ac:dyDescent="0.2">
      <c r="A56" s="73" t="s">
        <v>15</v>
      </c>
      <c r="B56" s="74"/>
      <c r="C56" s="58">
        <f>SUM(C50:C55)</f>
        <v>700</v>
      </c>
      <c r="D56" s="67">
        <f>SUM(D50:D55)</f>
        <v>25.9</v>
      </c>
      <c r="E56" s="67">
        <f>SUM(E50:E55)</f>
        <v>17.169999999999998</v>
      </c>
      <c r="F56" s="67">
        <f>SUM(F50:F55)</f>
        <v>102.63999999999999</v>
      </c>
      <c r="G56" s="67">
        <f>SUM(G50:G55)</f>
        <v>706.69</v>
      </c>
      <c r="H56" s="49"/>
    </row>
    <row r="57" spans="1:8" x14ac:dyDescent="0.2">
      <c r="A57" s="86" t="s">
        <v>16</v>
      </c>
      <c r="B57" s="14" t="s">
        <v>37</v>
      </c>
      <c r="C57" s="57">
        <v>200</v>
      </c>
      <c r="D57" s="12">
        <v>1.4</v>
      </c>
      <c r="E57" s="12">
        <v>0.2</v>
      </c>
      <c r="F57" s="12">
        <v>26.4</v>
      </c>
      <c r="G57" s="12">
        <v>120</v>
      </c>
      <c r="H57" s="48">
        <v>592</v>
      </c>
    </row>
    <row r="58" spans="1:8" x14ac:dyDescent="0.2">
      <c r="A58" s="86"/>
      <c r="B58" s="14" t="s">
        <v>33</v>
      </c>
      <c r="C58" s="57">
        <v>100</v>
      </c>
      <c r="D58" s="17">
        <v>4.3</v>
      </c>
      <c r="E58" s="17">
        <v>2.1</v>
      </c>
      <c r="F58" s="17">
        <v>44</v>
      </c>
      <c r="G58" s="17">
        <v>213</v>
      </c>
      <c r="H58" s="48">
        <v>741</v>
      </c>
    </row>
    <row r="59" spans="1:8" s="4" customFormat="1" x14ac:dyDescent="0.2">
      <c r="A59" s="73" t="s">
        <v>18</v>
      </c>
      <c r="B59" s="74"/>
      <c r="C59" s="58">
        <f>SUM(C57:C58)</f>
        <v>300</v>
      </c>
      <c r="D59" s="13">
        <f>SUM(D57:D58)</f>
        <v>5.6999999999999993</v>
      </c>
      <c r="E59" s="13">
        <f t="shared" ref="E59:G59" si="2">SUM(E57:E58)</f>
        <v>2.3000000000000003</v>
      </c>
      <c r="F59" s="13">
        <f t="shared" si="2"/>
        <v>70.400000000000006</v>
      </c>
      <c r="G59" s="13">
        <f t="shared" si="2"/>
        <v>333</v>
      </c>
      <c r="H59" s="48"/>
    </row>
    <row r="60" spans="1:8" s="4" customFormat="1" ht="13.5" thickBot="1" x14ac:dyDescent="0.25">
      <c r="A60" s="88" t="s">
        <v>19</v>
      </c>
      <c r="B60" s="89"/>
      <c r="C60" s="46">
        <f>C49+C56+C59</f>
        <v>1500</v>
      </c>
      <c r="D60" s="15">
        <f>D59+D56+D49</f>
        <v>49.72</v>
      </c>
      <c r="E60" s="15">
        <f>E59+E56+E49</f>
        <v>42.160000000000004</v>
      </c>
      <c r="F60" s="15">
        <f>F59+F56+F49</f>
        <v>247.46999999999997</v>
      </c>
      <c r="G60" s="15">
        <f>G59+G56+G49</f>
        <v>1624.73</v>
      </c>
      <c r="H60" s="51"/>
    </row>
    <row r="61" spans="1:8" s="4" customFormat="1" x14ac:dyDescent="0.2">
      <c r="A61" s="96" t="s">
        <v>34</v>
      </c>
      <c r="B61" s="97"/>
      <c r="C61" s="97"/>
      <c r="D61" s="97"/>
      <c r="E61" s="97"/>
      <c r="F61" s="97"/>
      <c r="G61" s="97"/>
      <c r="H61" s="98"/>
    </row>
    <row r="62" spans="1:8" x14ac:dyDescent="0.2">
      <c r="A62" s="93" t="s">
        <v>5</v>
      </c>
      <c r="B62" s="14" t="s">
        <v>94</v>
      </c>
      <c r="C62" s="57">
        <v>240</v>
      </c>
      <c r="D62" s="12">
        <v>17.899999999999999</v>
      </c>
      <c r="E62" s="12">
        <v>28.47</v>
      </c>
      <c r="F62" s="12">
        <v>47.26</v>
      </c>
      <c r="G62" s="12">
        <v>402</v>
      </c>
      <c r="H62" s="48">
        <v>440</v>
      </c>
    </row>
    <row r="63" spans="1:8" x14ac:dyDescent="0.2">
      <c r="A63" s="94"/>
      <c r="B63" s="14" t="s">
        <v>86</v>
      </c>
      <c r="C63" s="57">
        <v>30</v>
      </c>
      <c r="D63" s="12">
        <v>0.9</v>
      </c>
      <c r="E63" s="12">
        <v>0.06</v>
      </c>
      <c r="F63" s="12">
        <v>1.89</v>
      </c>
      <c r="G63" s="12">
        <v>20.7</v>
      </c>
      <c r="H63" s="48">
        <v>131</v>
      </c>
    </row>
    <row r="64" spans="1:8" x14ac:dyDescent="0.2">
      <c r="A64" s="94"/>
      <c r="B64" s="14" t="s">
        <v>14</v>
      </c>
      <c r="C64" s="57">
        <v>30</v>
      </c>
      <c r="D64" s="12">
        <v>3.2</v>
      </c>
      <c r="E64" s="12">
        <v>1.4</v>
      </c>
      <c r="F64" s="12">
        <v>13.1</v>
      </c>
      <c r="G64" s="12">
        <v>82.2</v>
      </c>
      <c r="H64" s="48" t="s">
        <v>69</v>
      </c>
    </row>
    <row r="65" spans="1:8" x14ac:dyDescent="0.2">
      <c r="A65" s="94"/>
      <c r="B65" s="14" t="s">
        <v>21</v>
      </c>
      <c r="C65" s="57">
        <v>200</v>
      </c>
      <c r="D65" s="12">
        <v>0.2</v>
      </c>
      <c r="E65" s="12"/>
      <c r="F65" s="12">
        <v>10.199999999999999</v>
      </c>
      <c r="G65" s="12">
        <v>41</v>
      </c>
      <c r="H65" s="48">
        <v>377</v>
      </c>
    </row>
    <row r="66" spans="1:8" s="4" customFormat="1" x14ac:dyDescent="0.2">
      <c r="A66" s="73" t="s">
        <v>8</v>
      </c>
      <c r="B66" s="74"/>
      <c r="C66" s="58">
        <f>SUM(C62:C65)</f>
        <v>500</v>
      </c>
      <c r="D66" s="67">
        <f>SUM(D62:D65)</f>
        <v>22.199999999999996</v>
      </c>
      <c r="E66" s="67">
        <f>SUM(E62:E65)</f>
        <v>29.929999999999996</v>
      </c>
      <c r="F66" s="67">
        <f>SUM(F62:F65)</f>
        <v>72.45</v>
      </c>
      <c r="G66" s="67">
        <f>SUM(G62:G65)</f>
        <v>545.9</v>
      </c>
      <c r="H66" s="49"/>
    </row>
    <row r="67" spans="1:8" ht="25.5" x14ac:dyDescent="0.2">
      <c r="A67" s="94" t="s">
        <v>9</v>
      </c>
      <c r="B67" s="14" t="s">
        <v>35</v>
      </c>
      <c r="C67" s="57">
        <v>200</v>
      </c>
      <c r="D67" s="12">
        <v>3.12</v>
      </c>
      <c r="E67" s="12">
        <v>2.2400000000000002</v>
      </c>
      <c r="F67" s="12">
        <v>16</v>
      </c>
      <c r="G67" s="12">
        <v>96.8</v>
      </c>
      <c r="H67" s="48">
        <v>103</v>
      </c>
    </row>
    <row r="68" spans="1:8" x14ac:dyDescent="0.2">
      <c r="A68" s="94"/>
      <c r="B68" s="14" t="s">
        <v>97</v>
      </c>
      <c r="C68" s="57">
        <v>240</v>
      </c>
      <c r="D68" s="12">
        <v>6.9</v>
      </c>
      <c r="E68" s="12">
        <v>14.1</v>
      </c>
      <c r="F68" s="12">
        <v>17.899999999999999</v>
      </c>
      <c r="G68" s="12">
        <v>286</v>
      </c>
      <c r="H68" s="48">
        <v>259</v>
      </c>
    </row>
    <row r="69" spans="1:8" x14ac:dyDescent="0.2">
      <c r="A69" s="94"/>
      <c r="B69" s="14" t="s">
        <v>12</v>
      </c>
      <c r="C69" s="57">
        <v>200</v>
      </c>
      <c r="D69" s="12">
        <v>0.6</v>
      </c>
      <c r="E69" s="12">
        <v>0.1</v>
      </c>
      <c r="F69" s="12">
        <v>31.7</v>
      </c>
      <c r="G69" s="12">
        <v>131</v>
      </c>
      <c r="H69" s="48">
        <v>349</v>
      </c>
    </row>
    <row r="70" spans="1:8" x14ac:dyDescent="0.2">
      <c r="A70" s="94"/>
      <c r="B70" s="14" t="s">
        <v>14</v>
      </c>
      <c r="C70" s="57">
        <v>40</v>
      </c>
      <c r="D70" s="12">
        <v>4.2</v>
      </c>
      <c r="E70" s="12">
        <v>1.8</v>
      </c>
      <c r="F70" s="12">
        <v>17.5</v>
      </c>
      <c r="G70" s="12">
        <v>109.6</v>
      </c>
      <c r="H70" s="48" t="s">
        <v>69</v>
      </c>
    </row>
    <row r="71" spans="1:8" x14ac:dyDescent="0.2">
      <c r="A71" s="95"/>
      <c r="B71" s="14" t="s">
        <v>13</v>
      </c>
      <c r="C71" s="57">
        <v>40</v>
      </c>
      <c r="D71" s="12">
        <v>3.2</v>
      </c>
      <c r="E71" s="12">
        <v>0.6</v>
      </c>
      <c r="F71" s="12">
        <v>16</v>
      </c>
      <c r="G71" s="12">
        <v>88</v>
      </c>
      <c r="H71" s="48" t="s">
        <v>69</v>
      </c>
    </row>
    <row r="72" spans="1:8" s="4" customFormat="1" x14ac:dyDescent="0.2">
      <c r="A72" s="73" t="s">
        <v>15</v>
      </c>
      <c r="B72" s="74"/>
      <c r="C72" s="58">
        <f>SUM(C67:C71)</f>
        <v>720</v>
      </c>
      <c r="D72" s="67">
        <f>SUM(D67:D71)</f>
        <v>18.02</v>
      </c>
      <c r="E72" s="67">
        <f>SUM(E67:E71)</f>
        <v>18.840000000000003</v>
      </c>
      <c r="F72" s="67">
        <f>SUM(F67:F71)</f>
        <v>99.1</v>
      </c>
      <c r="G72" s="67">
        <f>SUM(G67:G71)</f>
        <v>711.4</v>
      </c>
      <c r="H72" s="49"/>
    </row>
    <row r="73" spans="1:8" x14ac:dyDescent="0.2">
      <c r="A73" s="86" t="s">
        <v>16</v>
      </c>
      <c r="B73" s="14" t="s">
        <v>24</v>
      </c>
      <c r="C73" s="57">
        <v>200</v>
      </c>
      <c r="D73" s="12">
        <v>5.4</v>
      </c>
      <c r="E73" s="12">
        <v>5</v>
      </c>
      <c r="F73" s="12">
        <v>21.6</v>
      </c>
      <c r="G73" s="12">
        <v>158</v>
      </c>
      <c r="H73" s="48" t="s">
        <v>69</v>
      </c>
    </row>
    <row r="74" spans="1:8" x14ac:dyDescent="0.2">
      <c r="A74" s="86"/>
      <c r="B74" s="14" t="s">
        <v>38</v>
      </c>
      <c r="C74" s="57">
        <v>100</v>
      </c>
      <c r="D74" s="12">
        <v>4</v>
      </c>
      <c r="E74" s="12">
        <v>2.2999999999999998</v>
      </c>
      <c r="F74" s="12">
        <v>48</v>
      </c>
      <c r="G74" s="12">
        <v>237</v>
      </c>
      <c r="H74" s="48">
        <v>622</v>
      </c>
    </row>
    <row r="75" spans="1:8" s="4" customFormat="1" x14ac:dyDescent="0.2">
      <c r="A75" s="73" t="s">
        <v>18</v>
      </c>
      <c r="B75" s="74"/>
      <c r="C75" s="58">
        <f>SUM(C73:C74)</f>
        <v>300</v>
      </c>
      <c r="D75" s="13">
        <f>SUM(D73:D74)</f>
        <v>9.4</v>
      </c>
      <c r="E75" s="13">
        <f t="shared" ref="E75:G75" si="3">SUM(E73:E74)</f>
        <v>7.3</v>
      </c>
      <c r="F75" s="13">
        <f t="shared" si="3"/>
        <v>69.599999999999994</v>
      </c>
      <c r="G75" s="13">
        <f t="shared" si="3"/>
        <v>395</v>
      </c>
      <c r="H75" s="49"/>
    </row>
    <row r="76" spans="1:8" s="4" customFormat="1" ht="13.5" thickBot="1" x14ac:dyDescent="0.25">
      <c r="A76" s="88" t="s">
        <v>19</v>
      </c>
      <c r="B76" s="89"/>
      <c r="C76" s="46">
        <f>C66+C72+C75</f>
        <v>1520</v>
      </c>
      <c r="D76" s="15">
        <f>D75+D72+D66</f>
        <v>49.62</v>
      </c>
      <c r="E76" s="15">
        <f>E75+E72+E66</f>
        <v>56.07</v>
      </c>
      <c r="F76" s="15">
        <f>F75+F72+F66</f>
        <v>241.14999999999998</v>
      </c>
      <c r="G76" s="15">
        <f>G75+G72+G66</f>
        <v>1652.3000000000002</v>
      </c>
      <c r="H76" s="51"/>
    </row>
    <row r="77" spans="1:8" s="4" customFormat="1" x14ac:dyDescent="0.2">
      <c r="A77" s="96" t="s">
        <v>39</v>
      </c>
      <c r="B77" s="97"/>
      <c r="C77" s="97"/>
      <c r="D77" s="97"/>
      <c r="E77" s="97"/>
      <c r="F77" s="97"/>
      <c r="G77" s="97"/>
      <c r="H77" s="98"/>
    </row>
    <row r="78" spans="1:8" x14ac:dyDescent="0.2">
      <c r="A78" s="86" t="s">
        <v>5</v>
      </c>
      <c r="B78" s="14" t="s">
        <v>108</v>
      </c>
      <c r="C78" s="57">
        <v>30</v>
      </c>
      <c r="D78" s="12">
        <v>0.45</v>
      </c>
      <c r="E78" s="12">
        <v>0.05</v>
      </c>
      <c r="F78" s="12">
        <v>2.6</v>
      </c>
      <c r="G78" s="12">
        <v>12.6</v>
      </c>
      <c r="H78" s="48">
        <v>54</v>
      </c>
    </row>
    <row r="79" spans="1:8" x14ac:dyDescent="0.2">
      <c r="A79" s="86"/>
      <c r="B79" s="14" t="s">
        <v>11</v>
      </c>
      <c r="C79" s="57">
        <v>150</v>
      </c>
      <c r="D79" s="12">
        <v>5.5</v>
      </c>
      <c r="E79" s="12">
        <v>4.8</v>
      </c>
      <c r="F79" s="12">
        <v>38.299999999999997</v>
      </c>
      <c r="G79" s="12">
        <v>191</v>
      </c>
      <c r="H79" s="48">
        <v>334</v>
      </c>
    </row>
    <row r="80" spans="1:8" x14ac:dyDescent="0.2">
      <c r="A80" s="86"/>
      <c r="B80" s="14" t="s">
        <v>95</v>
      </c>
      <c r="C80" s="57">
        <v>90</v>
      </c>
      <c r="D80" s="12">
        <v>8.65</v>
      </c>
      <c r="E80" s="12">
        <v>10.08</v>
      </c>
      <c r="F80" s="12">
        <v>12.73</v>
      </c>
      <c r="G80" s="12">
        <v>183.69</v>
      </c>
      <c r="H80" s="48" t="s">
        <v>80</v>
      </c>
    </row>
    <row r="81" spans="1:8" x14ac:dyDescent="0.2">
      <c r="A81" s="86"/>
      <c r="B81" s="14" t="s">
        <v>14</v>
      </c>
      <c r="C81" s="57">
        <v>30</v>
      </c>
      <c r="D81" s="12">
        <v>3.2</v>
      </c>
      <c r="E81" s="12">
        <v>1.4</v>
      </c>
      <c r="F81" s="12">
        <v>13.1</v>
      </c>
      <c r="G81" s="12">
        <v>82.2</v>
      </c>
      <c r="H81" s="48" t="s">
        <v>69</v>
      </c>
    </row>
    <row r="82" spans="1:8" x14ac:dyDescent="0.2">
      <c r="A82" s="86"/>
      <c r="B82" s="14" t="s">
        <v>7</v>
      </c>
      <c r="C82" s="57">
        <v>200</v>
      </c>
      <c r="D82" s="12">
        <v>0.2</v>
      </c>
      <c r="E82" s="12">
        <v>0.1</v>
      </c>
      <c r="F82" s="12">
        <v>15</v>
      </c>
      <c r="G82" s="12">
        <v>60</v>
      </c>
      <c r="H82" s="48">
        <v>376</v>
      </c>
    </row>
    <row r="83" spans="1:8" s="4" customFormat="1" x14ac:dyDescent="0.2">
      <c r="A83" s="73" t="s">
        <v>8</v>
      </c>
      <c r="B83" s="74"/>
      <c r="C83" s="58">
        <f>SUM(C78:C82)</f>
        <v>500</v>
      </c>
      <c r="D83" s="13">
        <f>SUM(D78:D82)</f>
        <v>18</v>
      </c>
      <c r="E83" s="13">
        <f>SUM(E78:E82)</f>
        <v>16.43</v>
      </c>
      <c r="F83" s="13">
        <f>SUM(F78:F82)</f>
        <v>81.72999999999999</v>
      </c>
      <c r="G83" s="13">
        <f>SUM(G78:G82)</f>
        <v>529.49</v>
      </c>
      <c r="H83" s="49"/>
    </row>
    <row r="84" spans="1:8" x14ac:dyDescent="0.2">
      <c r="A84" s="94" t="s">
        <v>9</v>
      </c>
      <c r="B84" s="14" t="s">
        <v>90</v>
      </c>
      <c r="C84" s="57">
        <v>200</v>
      </c>
      <c r="D84" s="12">
        <v>3.4</v>
      </c>
      <c r="E84" s="12">
        <v>8.6</v>
      </c>
      <c r="F84" s="12">
        <v>15.8</v>
      </c>
      <c r="G84" s="12">
        <v>131.19999999999999</v>
      </c>
      <c r="H84" s="48">
        <v>102</v>
      </c>
    </row>
    <row r="85" spans="1:8" x14ac:dyDescent="0.2">
      <c r="A85" s="94"/>
      <c r="B85" s="14" t="s">
        <v>96</v>
      </c>
      <c r="C85" s="57">
        <v>240</v>
      </c>
      <c r="D85" s="12">
        <v>18.87</v>
      </c>
      <c r="E85" s="12">
        <v>26.4</v>
      </c>
      <c r="F85" s="12">
        <v>16.97</v>
      </c>
      <c r="G85" s="12">
        <v>397.68</v>
      </c>
      <c r="H85" s="48">
        <v>407</v>
      </c>
    </row>
    <row r="86" spans="1:8" x14ac:dyDescent="0.2">
      <c r="A86" s="94"/>
      <c r="B86" s="14" t="s">
        <v>31</v>
      </c>
      <c r="C86" s="57">
        <v>200</v>
      </c>
      <c r="D86" s="12">
        <v>0.7</v>
      </c>
      <c r="E86" s="12">
        <v>0.3</v>
      </c>
      <c r="F86" s="12">
        <v>24.4</v>
      </c>
      <c r="G86" s="12">
        <v>103</v>
      </c>
      <c r="H86" s="48">
        <v>388</v>
      </c>
    </row>
    <row r="87" spans="1:8" x14ac:dyDescent="0.2">
      <c r="A87" s="94"/>
      <c r="B87" s="14" t="s">
        <v>14</v>
      </c>
      <c r="C87" s="57">
        <v>30</v>
      </c>
      <c r="D87" s="12">
        <v>3.2</v>
      </c>
      <c r="E87" s="12">
        <v>1.4</v>
      </c>
      <c r="F87" s="12">
        <v>13.1</v>
      </c>
      <c r="G87" s="12">
        <v>82.2</v>
      </c>
      <c r="H87" s="48" t="s">
        <v>69</v>
      </c>
    </row>
    <row r="88" spans="1:8" x14ac:dyDescent="0.2">
      <c r="A88" s="95"/>
      <c r="B88" s="14" t="s">
        <v>13</v>
      </c>
      <c r="C88" s="57">
        <v>30</v>
      </c>
      <c r="D88" s="12">
        <v>2.4</v>
      </c>
      <c r="E88" s="12">
        <v>0.5</v>
      </c>
      <c r="F88" s="12">
        <v>12</v>
      </c>
      <c r="G88" s="12">
        <v>66</v>
      </c>
      <c r="H88" s="48" t="s">
        <v>69</v>
      </c>
    </row>
    <row r="89" spans="1:8" s="4" customFormat="1" x14ac:dyDescent="0.2">
      <c r="A89" s="73" t="s">
        <v>15</v>
      </c>
      <c r="B89" s="74"/>
      <c r="C89" s="58">
        <f>SUM(C84:C88)</f>
        <v>700</v>
      </c>
      <c r="D89" s="67">
        <f>SUM(D84:D88)</f>
        <v>28.569999999999997</v>
      </c>
      <c r="E89" s="67">
        <f>SUM(E84:E88)</f>
        <v>37.199999999999996</v>
      </c>
      <c r="F89" s="67">
        <f>SUM(F84:F88)</f>
        <v>82.27</v>
      </c>
      <c r="G89" s="67">
        <f>SUM(G84:G88)</f>
        <v>780.08</v>
      </c>
      <c r="H89" s="49"/>
    </row>
    <row r="90" spans="1:8" x14ac:dyDescent="0.2">
      <c r="A90" s="86" t="s">
        <v>16</v>
      </c>
      <c r="B90" s="14" t="s">
        <v>24</v>
      </c>
      <c r="C90" s="57">
        <v>200</v>
      </c>
      <c r="D90" s="12">
        <v>5.4</v>
      </c>
      <c r="E90" s="12">
        <v>5</v>
      </c>
      <c r="F90" s="12">
        <v>21.6</v>
      </c>
      <c r="G90" s="12">
        <v>158</v>
      </c>
      <c r="H90" s="48" t="s">
        <v>69</v>
      </c>
    </row>
    <row r="91" spans="1:8" x14ac:dyDescent="0.2">
      <c r="A91" s="86"/>
      <c r="B91" s="14" t="s">
        <v>40</v>
      </c>
      <c r="C91" s="57">
        <v>100</v>
      </c>
      <c r="D91" s="12">
        <v>3.1</v>
      </c>
      <c r="E91" s="12">
        <v>2.5</v>
      </c>
      <c r="F91" s="12">
        <v>3</v>
      </c>
      <c r="G91" s="12">
        <v>163</v>
      </c>
      <c r="H91" s="48">
        <v>738</v>
      </c>
    </row>
    <row r="92" spans="1:8" s="4" customFormat="1" x14ac:dyDescent="0.2">
      <c r="A92" s="73" t="s">
        <v>18</v>
      </c>
      <c r="B92" s="74"/>
      <c r="C92" s="58">
        <f>SUM(C90:C91)</f>
        <v>300</v>
      </c>
      <c r="D92" s="13">
        <f>SUM(D90:D91)</f>
        <v>8.5</v>
      </c>
      <c r="E92" s="13">
        <f t="shared" ref="E92:G92" si="4">SUM(E90:E91)</f>
        <v>7.5</v>
      </c>
      <c r="F92" s="13">
        <f t="shared" si="4"/>
        <v>24.6</v>
      </c>
      <c r="G92" s="13">
        <f t="shared" si="4"/>
        <v>321</v>
      </c>
      <c r="H92" s="49"/>
    </row>
    <row r="93" spans="1:8" s="4" customFormat="1" ht="13.5" thickBot="1" x14ac:dyDescent="0.25">
      <c r="A93" s="88" t="s">
        <v>19</v>
      </c>
      <c r="B93" s="89"/>
      <c r="C93" s="46">
        <f>C83+C89+C92</f>
        <v>1500</v>
      </c>
      <c r="D93" s="15">
        <f>D92+D89+D83</f>
        <v>55.069999999999993</v>
      </c>
      <c r="E93" s="15">
        <f>E92+E89+E83</f>
        <v>61.129999999999995</v>
      </c>
      <c r="F93" s="15">
        <f>F92+F89+F83</f>
        <v>188.6</v>
      </c>
      <c r="G93" s="15">
        <f>G92+G89+G83</f>
        <v>1630.57</v>
      </c>
      <c r="H93" s="51"/>
    </row>
    <row r="94" spans="1:8" s="4" customFormat="1" x14ac:dyDescent="0.2">
      <c r="A94" s="96" t="s">
        <v>55</v>
      </c>
      <c r="B94" s="97"/>
      <c r="C94" s="97"/>
      <c r="D94" s="97"/>
      <c r="E94" s="97"/>
      <c r="F94" s="97"/>
      <c r="G94" s="97"/>
      <c r="H94" s="98"/>
    </row>
    <row r="95" spans="1:8" x14ac:dyDescent="0.2">
      <c r="A95" s="86" t="s">
        <v>5</v>
      </c>
      <c r="B95" s="14" t="s">
        <v>83</v>
      </c>
      <c r="C95" s="57">
        <v>200</v>
      </c>
      <c r="D95" s="12">
        <v>4.2</v>
      </c>
      <c r="E95" s="12">
        <v>7.6</v>
      </c>
      <c r="F95" s="12">
        <v>30.2</v>
      </c>
      <c r="G95" s="12">
        <v>206.4</v>
      </c>
      <c r="H95" s="48">
        <v>173</v>
      </c>
    </row>
    <row r="96" spans="1:8" x14ac:dyDescent="0.2">
      <c r="A96" s="86"/>
      <c r="B96" s="14" t="s">
        <v>26</v>
      </c>
      <c r="C96" s="57">
        <v>40</v>
      </c>
      <c r="D96" s="12">
        <v>2.6</v>
      </c>
      <c r="E96" s="12">
        <v>0.8</v>
      </c>
      <c r="F96" s="12">
        <v>18.399999999999999</v>
      </c>
      <c r="G96" s="12">
        <v>92</v>
      </c>
      <c r="H96" s="48" t="s">
        <v>69</v>
      </c>
    </row>
    <row r="97" spans="1:18" x14ac:dyDescent="0.2">
      <c r="A97" s="86"/>
      <c r="B97" s="14" t="s">
        <v>27</v>
      </c>
      <c r="C97" s="57">
        <v>10</v>
      </c>
      <c r="D97" s="12">
        <v>2.2999999999999998</v>
      </c>
      <c r="E97" s="12">
        <v>2.95</v>
      </c>
      <c r="F97" s="12">
        <v>0</v>
      </c>
      <c r="G97" s="12">
        <v>47</v>
      </c>
      <c r="H97" s="48">
        <v>15</v>
      </c>
    </row>
    <row r="98" spans="1:18" x14ac:dyDescent="0.2">
      <c r="A98" s="86"/>
      <c r="B98" s="14" t="s">
        <v>28</v>
      </c>
      <c r="C98" s="57">
        <v>10</v>
      </c>
      <c r="D98" s="12">
        <v>0.1</v>
      </c>
      <c r="E98" s="12">
        <v>7.2</v>
      </c>
      <c r="F98" s="12">
        <v>0.13</v>
      </c>
      <c r="G98" s="12">
        <v>65.72</v>
      </c>
      <c r="H98" s="48">
        <v>14</v>
      </c>
    </row>
    <row r="99" spans="1:18" x14ac:dyDescent="0.2">
      <c r="A99" s="86"/>
      <c r="B99" s="14" t="s">
        <v>7</v>
      </c>
      <c r="C99" s="57">
        <v>200</v>
      </c>
      <c r="D99" s="12">
        <v>0.2</v>
      </c>
      <c r="E99" s="12">
        <v>0.1</v>
      </c>
      <c r="F99" s="12">
        <v>15</v>
      </c>
      <c r="G99" s="12">
        <v>60</v>
      </c>
      <c r="H99" s="48">
        <v>376</v>
      </c>
    </row>
    <row r="100" spans="1:18" x14ac:dyDescent="0.2">
      <c r="A100" s="86"/>
      <c r="B100" s="14" t="s">
        <v>6</v>
      </c>
      <c r="C100" s="57">
        <v>100</v>
      </c>
      <c r="D100" s="12">
        <v>1.4</v>
      </c>
      <c r="E100" s="12">
        <v>0.3</v>
      </c>
      <c r="F100" s="12">
        <v>16</v>
      </c>
      <c r="G100" s="12">
        <v>72.3</v>
      </c>
      <c r="H100" s="48" t="s">
        <v>69</v>
      </c>
    </row>
    <row r="101" spans="1:18" s="4" customFormat="1" x14ac:dyDescent="0.2">
      <c r="A101" s="73" t="s">
        <v>8</v>
      </c>
      <c r="B101" s="74"/>
      <c r="C101" s="58">
        <f>SUM(C95:C100)</f>
        <v>560</v>
      </c>
      <c r="D101" s="13">
        <f>SUM(D95:D100)</f>
        <v>10.8</v>
      </c>
      <c r="E101" s="13">
        <f>SUM(E95:E100)</f>
        <v>18.950000000000003</v>
      </c>
      <c r="F101" s="13">
        <f>SUM(F95:F100)</f>
        <v>79.72999999999999</v>
      </c>
      <c r="G101" s="13">
        <f>SUM(G95:G100)</f>
        <v>543.41999999999996</v>
      </c>
      <c r="H101" s="49"/>
    </row>
    <row r="102" spans="1:18" x14ac:dyDescent="0.2">
      <c r="A102" s="94" t="s">
        <v>9</v>
      </c>
      <c r="B102" s="32" t="s">
        <v>121</v>
      </c>
      <c r="C102" s="28">
        <v>200</v>
      </c>
      <c r="D102" s="12">
        <v>5.31</v>
      </c>
      <c r="E102" s="12">
        <v>2.87</v>
      </c>
      <c r="F102" s="12">
        <v>13.9</v>
      </c>
      <c r="G102" s="12">
        <v>103.38</v>
      </c>
      <c r="H102" s="48">
        <v>289</v>
      </c>
      <c r="L102" s="24"/>
      <c r="M102" s="25"/>
      <c r="N102" s="26"/>
      <c r="O102" s="26"/>
      <c r="P102" s="26"/>
      <c r="Q102" s="26"/>
      <c r="R102" s="27"/>
    </row>
    <row r="103" spans="1:18" x14ac:dyDescent="0.2">
      <c r="A103" s="94"/>
      <c r="B103" s="14" t="s">
        <v>92</v>
      </c>
      <c r="C103" s="57">
        <v>90</v>
      </c>
      <c r="D103" s="12">
        <v>8.44</v>
      </c>
      <c r="E103" s="12">
        <v>10.029999999999999</v>
      </c>
      <c r="F103" s="12">
        <v>7.7</v>
      </c>
      <c r="G103" s="12">
        <v>135.47</v>
      </c>
      <c r="H103" s="48" t="s">
        <v>79</v>
      </c>
    </row>
    <row r="104" spans="1:18" x14ac:dyDescent="0.2">
      <c r="A104" s="94"/>
      <c r="B104" s="14" t="s">
        <v>36</v>
      </c>
      <c r="C104" s="57">
        <v>150</v>
      </c>
      <c r="D104" s="12">
        <v>10.9</v>
      </c>
      <c r="E104" s="12">
        <v>3.71</v>
      </c>
      <c r="F104" s="12">
        <v>35.909999999999997</v>
      </c>
      <c r="G104" s="12">
        <v>236.49</v>
      </c>
      <c r="H104" s="48">
        <v>198</v>
      </c>
    </row>
    <row r="105" spans="1:18" x14ac:dyDescent="0.2">
      <c r="A105" s="94"/>
      <c r="B105" s="14" t="s">
        <v>12</v>
      </c>
      <c r="C105" s="57">
        <v>200</v>
      </c>
      <c r="D105" s="12">
        <v>0.6</v>
      </c>
      <c r="E105" s="12">
        <v>0.1</v>
      </c>
      <c r="F105" s="12">
        <v>31.7</v>
      </c>
      <c r="G105" s="12">
        <v>131</v>
      </c>
      <c r="H105" s="48">
        <v>349</v>
      </c>
    </row>
    <row r="106" spans="1:18" x14ac:dyDescent="0.2">
      <c r="A106" s="94"/>
      <c r="B106" s="14" t="s">
        <v>14</v>
      </c>
      <c r="C106" s="57">
        <v>30</v>
      </c>
      <c r="D106" s="12">
        <v>3.2</v>
      </c>
      <c r="E106" s="12">
        <v>1.4</v>
      </c>
      <c r="F106" s="12">
        <v>13.1</v>
      </c>
      <c r="G106" s="12">
        <v>82.2</v>
      </c>
      <c r="H106" s="48" t="s">
        <v>69</v>
      </c>
    </row>
    <row r="107" spans="1:18" x14ac:dyDescent="0.2">
      <c r="A107" s="95"/>
      <c r="B107" s="14" t="s">
        <v>13</v>
      </c>
      <c r="C107" s="57">
        <v>30</v>
      </c>
      <c r="D107" s="12">
        <v>2.4</v>
      </c>
      <c r="E107" s="12">
        <v>0.5</v>
      </c>
      <c r="F107" s="12">
        <v>12</v>
      </c>
      <c r="G107" s="12">
        <v>66</v>
      </c>
      <c r="H107" s="48" t="s">
        <v>69</v>
      </c>
    </row>
    <row r="108" spans="1:18" s="4" customFormat="1" x14ac:dyDescent="0.2">
      <c r="A108" s="73" t="s">
        <v>15</v>
      </c>
      <c r="B108" s="74"/>
      <c r="C108" s="58">
        <f>SUM(C102:C107)</f>
        <v>700</v>
      </c>
      <c r="D108" s="67">
        <f>SUM(D102:D107)</f>
        <v>30.849999999999998</v>
      </c>
      <c r="E108" s="67">
        <f>SUM(E102:E107)</f>
        <v>18.61</v>
      </c>
      <c r="F108" s="67">
        <f>SUM(F102:F107)</f>
        <v>114.30999999999999</v>
      </c>
      <c r="G108" s="67">
        <f>SUM(G102:G107)</f>
        <v>754.54000000000008</v>
      </c>
      <c r="H108" s="49"/>
    </row>
    <row r="109" spans="1:18" x14ac:dyDescent="0.2">
      <c r="A109" s="86" t="s">
        <v>16</v>
      </c>
      <c r="B109" s="14" t="s">
        <v>99</v>
      </c>
      <c r="C109" s="57">
        <v>100</v>
      </c>
      <c r="D109" s="12">
        <v>3.6</v>
      </c>
      <c r="E109" s="12">
        <v>7.9</v>
      </c>
      <c r="F109" s="12">
        <v>27.7</v>
      </c>
      <c r="G109" s="12">
        <v>189</v>
      </c>
      <c r="H109" s="48">
        <v>535</v>
      </c>
    </row>
    <row r="110" spans="1:18" x14ac:dyDescent="0.2">
      <c r="A110" s="86"/>
      <c r="B110" s="14" t="s">
        <v>24</v>
      </c>
      <c r="C110" s="57">
        <v>200</v>
      </c>
      <c r="D110" s="12">
        <v>5.4</v>
      </c>
      <c r="E110" s="12">
        <v>5</v>
      </c>
      <c r="F110" s="12">
        <v>21.6</v>
      </c>
      <c r="G110" s="12">
        <v>158</v>
      </c>
      <c r="H110" s="48" t="s">
        <v>69</v>
      </c>
    </row>
    <row r="111" spans="1:18" s="4" customFormat="1" x14ac:dyDescent="0.2">
      <c r="A111" s="73" t="s">
        <v>18</v>
      </c>
      <c r="B111" s="74"/>
      <c r="C111" s="58">
        <f>SUM(C109:C110)</f>
        <v>300</v>
      </c>
      <c r="D111" s="13">
        <f>SUM(D109:D110)</f>
        <v>9</v>
      </c>
      <c r="E111" s="13">
        <f t="shared" ref="E111:G111" si="5">SUM(E109:E110)</f>
        <v>12.9</v>
      </c>
      <c r="F111" s="13">
        <f t="shared" si="5"/>
        <v>49.3</v>
      </c>
      <c r="G111" s="13">
        <f t="shared" si="5"/>
        <v>347</v>
      </c>
      <c r="H111" s="49"/>
    </row>
    <row r="112" spans="1:18" s="4" customFormat="1" ht="13.5" thickBot="1" x14ac:dyDescent="0.25">
      <c r="A112" s="88" t="s">
        <v>19</v>
      </c>
      <c r="B112" s="89"/>
      <c r="C112" s="46">
        <f>C101+C108+C111</f>
        <v>1560</v>
      </c>
      <c r="D112" s="15">
        <f>D111+D108+D101</f>
        <v>50.649999999999991</v>
      </c>
      <c r="E112" s="15">
        <f>E111+E108+E101</f>
        <v>50.46</v>
      </c>
      <c r="F112" s="15">
        <f>F111+F108+F101</f>
        <v>243.33999999999997</v>
      </c>
      <c r="G112" s="15">
        <f>G111+G108+G101</f>
        <v>1644.96</v>
      </c>
      <c r="H112" s="51"/>
    </row>
    <row r="113" spans="1:8" s="4" customFormat="1" x14ac:dyDescent="0.2">
      <c r="A113" s="96" t="s">
        <v>42</v>
      </c>
      <c r="B113" s="97"/>
      <c r="C113" s="97"/>
      <c r="D113" s="97"/>
      <c r="E113" s="97"/>
      <c r="F113" s="97"/>
      <c r="G113" s="97"/>
      <c r="H113" s="98"/>
    </row>
    <row r="114" spans="1:8" x14ac:dyDescent="0.2">
      <c r="A114" s="93" t="s">
        <v>5</v>
      </c>
      <c r="B114" s="14" t="s">
        <v>72</v>
      </c>
      <c r="C114" s="57">
        <v>150</v>
      </c>
      <c r="D114" s="12">
        <v>11.3</v>
      </c>
      <c r="E114" s="12">
        <v>19.5</v>
      </c>
      <c r="F114" s="12">
        <v>2.2999999999999998</v>
      </c>
      <c r="G114" s="12">
        <v>238</v>
      </c>
      <c r="H114" s="48">
        <v>210</v>
      </c>
    </row>
    <row r="115" spans="1:8" x14ac:dyDescent="0.2">
      <c r="A115" s="94"/>
      <c r="B115" s="14" t="s">
        <v>85</v>
      </c>
      <c r="C115" s="57">
        <v>60</v>
      </c>
      <c r="D115" s="12">
        <v>1.8</v>
      </c>
      <c r="E115" s="12">
        <v>3.72</v>
      </c>
      <c r="F115" s="12">
        <v>3.72</v>
      </c>
      <c r="G115" s="12">
        <v>55.2</v>
      </c>
      <c r="H115" s="48">
        <v>75</v>
      </c>
    </row>
    <row r="116" spans="1:8" x14ac:dyDescent="0.2">
      <c r="A116" s="94"/>
      <c r="B116" s="14" t="s">
        <v>21</v>
      </c>
      <c r="C116" s="57">
        <v>200</v>
      </c>
      <c r="D116" s="12">
        <v>0.2</v>
      </c>
      <c r="E116" s="12"/>
      <c r="F116" s="12">
        <v>10.199999999999999</v>
      </c>
      <c r="G116" s="12">
        <v>41</v>
      </c>
      <c r="H116" s="48">
        <v>377</v>
      </c>
    </row>
    <row r="117" spans="1:8" x14ac:dyDescent="0.2">
      <c r="A117" s="94"/>
      <c r="B117" s="14" t="s">
        <v>26</v>
      </c>
      <c r="C117" s="57">
        <v>40</v>
      </c>
      <c r="D117" s="12">
        <v>2.6</v>
      </c>
      <c r="E117" s="12">
        <v>0.8</v>
      </c>
      <c r="F117" s="12">
        <v>18.399999999999999</v>
      </c>
      <c r="G117" s="12">
        <v>92</v>
      </c>
      <c r="H117" s="48" t="s">
        <v>69</v>
      </c>
    </row>
    <row r="118" spans="1:8" x14ac:dyDescent="0.2">
      <c r="A118" s="95"/>
      <c r="B118" s="14" t="s">
        <v>120</v>
      </c>
      <c r="C118" s="57">
        <v>50</v>
      </c>
      <c r="D118" s="12">
        <v>2.4</v>
      </c>
      <c r="E118" s="12">
        <v>3.5</v>
      </c>
      <c r="F118" s="12">
        <v>22.8</v>
      </c>
      <c r="G118" s="12">
        <v>108</v>
      </c>
      <c r="H118" s="48" t="s">
        <v>69</v>
      </c>
    </row>
    <row r="119" spans="1:8" s="4" customFormat="1" x14ac:dyDescent="0.2">
      <c r="A119" s="73" t="s">
        <v>8</v>
      </c>
      <c r="B119" s="74"/>
      <c r="C119" s="58">
        <f>SUM(C114:C118)</f>
        <v>500</v>
      </c>
      <c r="D119" s="13">
        <f>SUM(D114:D118)</f>
        <v>18.3</v>
      </c>
      <c r="E119" s="13">
        <f>SUM(E114:E118)</f>
        <v>27.52</v>
      </c>
      <c r="F119" s="13">
        <f>SUM(F114:F118)</f>
        <v>57.42</v>
      </c>
      <c r="G119" s="13">
        <f>SUM(G114:G118)</f>
        <v>534.20000000000005</v>
      </c>
      <c r="H119" s="49"/>
    </row>
    <row r="120" spans="1:8" x14ac:dyDescent="0.2">
      <c r="A120" s="94" t="s">
        <v>9</v>
      </c>
      <c r="B120" s="14" t="s">
        <v>41</v>
      </c>
      <c r="C120" s="57">
        <v>200</v>
      </c>
      <c r="D120" s="12">
        <v>3.1</v>
      </c>
      <c r="E120" s="12">
        <v>5.6</v>
      </c>
      <c r="F120" s="12">
        <v>8</v>
      </c>
      <c r="G120" s="12">
        <v>96</v>
      </c>
      <c r="H120" s="48">
        <v>82</v>
      </c>
    </row>
    <row r="121" spans="1:8" x14ac:dyDescent="0.2">
      <c r="A121" s="94"/>
      <c r="B121" s="14" t="s">
        <v>104</v>
      </c>
      <c r="C121" s="57">
        <v>90</v>
      </c>
      <c r="D121" s="12">
        <v>10.88</v>
      </c>
      <c r="E121" s="12">
        <v>11.77</v>
      </c>
      <c r="F121" s="12">
        <v>9.82</v>
      </c>
      <c r="G121" s="12">
        <v>98.32</v>
      </c>
      <c r="H121" s="48" t="s">
        <v>71</v>
      </c>
    </row>
    <row r="122" spans="1:8" x14ac:dyDescent="0.2">
      <c r="A122" s="94"/>
      <c r="B122" s="14" t="s">
        <v>122</v>
      </c>
      <c r="C122" s="57">
        <v>150</v>
      </c>
      <c r="D122" s="12">
        <v>3.61</v>
      </c>
      <c r="E122" s="12">
        <v>4.51</v>
      </c>
      <c r="F122" s="12">
        <v>35.71</v>
      </c>
      <c r="G122" s="12">
        <v>198.02</v>
      </c>
      <c r="H122" s="48">
        <v>305</v>
      </c>
    </row>
    <row r="123" spans="1:8" x14ac:dyDescent="0.2">
      <c r="A123" s="94"/>
      <c r="B123" s="14" t="s">
        <v>23</v>
      </c>
      <c r="C123" s="57">
        <v>200</v>
      </c>
      <c r="D123" s="12">
        <v>1.92</v>
      </c>
      <c r="E123" s="12">
        <v>0.12</v>
      </c>
      <c r="F123" s="12">
        <v>25.86</v>
      </c>
      <c r="G123" s="12">
        <v>151</v>
      </c>
      <c r="H123" s="48">
        <v>551</v>
      </c>
    </row>
    <row r="124" spans="1:8" x14ac:dyDescent="0.2">
      <c r="A124" s="94"/>
      <c r="B124" s="14" t="s">
        <v>14</v>
      </c>
      <c r="C124" s="57">
        <v>40</v>
      </c>
      <c r="D124" s="12">
        <v>4.2</v>
      </c>
      <c r="E124" s="12">
        <v>1.8</v>
      </c>
      <c r="F124" s="12">
        <v>17.5</v>
      </c>
      <c r="G124" s="12">
        <v>109.6</v>
      </c>
      <c r="H124" s="48" t="s">
        <v>69</v>
      </c>
    </row>
    <row r="125" spans="1:8" x14ac:dyDescent="0.2">
      <c r="A125" s="95"/>
      <c r="B125" s="14" t="s">
        <v>13</v>
      </c>
      <c r="C125" s="57">
        <v>30</v>
      </c>
      <c r="D125" s="12">
        <v>2.4</v>
      </c>
      <c r="E125" s="12">
        <v>0.5</v>
      </c>
      <c r="F125" s="12">
        <v>12</v>
      </c>
      <c r="G125" s="12">
        <v>66</v>
      </c>
      <c r="H125" s="48" t="s">
        <v>69</v>
      </c>
    </row>
    <row r="126" spans="1:8" s="4" customFormat="1" x14ac:dyDescent="0.2">
      <c r="A126" s="73" t="s">
        <v>15</v>
      </c>
      <c r="B126" s="74"/>
      <c r="C126" s="58">
        <f>SUM(C120:C125)</f>
        <v>710</v>
      </c>
      <c r="D126" s="67">
        <f>SUM(D120:D125)</f>
        <v>26.109999999999996</v>
      </c>
      <c r="E126" s="67">
        <f>SUM(E120:E125)</f>
        <v>24.299999999999997</v>
      </c>
      <c r="F126" s="67">
        <f>SUM(F120:F125)</f>
        <v>108.89</v>
      </c>
      <c r="G126" s="67">
        <f>SUM(G120:G125)</f>
        <v>718.94</v>
      </c>
      <c r="H126" s="49"/>
    </row>
    <row r="127" spans="1:8" x14ac:dyDescent="0.2">
      <c r="A127" s="86" t="s">
        <v>16</v>
      </c>
      <c r="B127" s="14" t="s">
        <v>40</v>
      </c>
      <c r="C127" s="57">
        <v>100</v>
      </c>
      <c r="D127" s="12">
        <v>3.1</v>
      </c>
      <c r="E127" s="12">
        <v>2.5</v>
      </c>
      <c r="F127" s="12">
        <v>3</v>
      </c>
      <c r="G127" s="12">
        <v>163</v>
      </c>
      <c r="H127" s="48">
        <v>738</v>
      </c>
    </row>
    <row r="128" spans="1:8" x14ac:dyDescent="0.2">
      <c r="A128" s="86"/>
      <c r="B128" s="14" t="s">
        <v>24</v>
      </c>
      <c r="C128" s="57">
        <v>200</v>
      </c>
      <c r="D128" s="12">
        <v>5.4</v>
      </c>
      <c r="E128" s="12">
        <v>5</v>
      </c>
      <c r="F128" s="12">
        <v>21.6</v>
      </c>
      <c r="G128" s="12">
        <v>158</v>
      </c>
      <c r="H128" s="48" t="s">
        <v>69</v>
      </c>
    </row>
    <row r="129" spans="1:8" s="4" customFormat="1" x14ac:dyDescent="0.2">
      <c r="A129" s="73" t="s">
        <v>18</v>
      </c>
      <c r="B129" s="74"/>
      <c r="C129" s="58">
        <f>SUM(C127:C128)</f>
        <v>300</v>
      </c>
      <c r="D129" s="13">
        <f>SUM(D127:D128)</f>
        <v>8.5</v>
      </c>
      <c r="E129" s="13">
        <f t="shared" ref="E129:G129" si="6">SUM(E127:E128)</f>
        <v>7.5</v>
      </c>
      <c r="F129" s="13">
        <f t="shared" si="6"/>
        <v>24.6</v>
      </c>
      <c r="G129" s="13">
        <f t="shared" si="6"/>
        <v>321</v>
      </c>
      <c r="H129" s="49"/>
    </row>
    <row r="130" spans="1:8" s="4" customFormat="1" ht="13.5" thickBot="1" x14ac:dyDescent="0.25">
      <c r="A130" s="88" t="s">
        <v>19</v>
      </c>
      <c r="B130" s="89"/>
      <c r="C130" s="46">
        <f>C119+C126+C129</f>
        <v>1510</v>
      </c>
      <c r="D130" s="15">
        <f>D129+D126+D119</f>
        <v>52.91</v>
      </c>
      <c r="E130" s="15">
        <f>E129+E126+E119</f>
        <v>59.319999999999993</v>
      </c>
      <c r="F130" s="15">
        <f>F129+F126+F119</f>
        <v>190.91000000000003</v>
      </c>
      <c r="G130" s="15">
        <f>G129+G126+G119</f>
        <v>1574.14</v>
      </c>
      <c r="H130" s="51"/>
    </row>
    <row r="131" spans="1:8" s="4" customFormat="1" x14ac:dyDescent="0.2">
      <c r="A131" s="96" t="s">
        <v>43</v>
      </c>
      <c r="B131" s="97"/>
      <c r="C131" s="97"/>
      <c r="D131" s="97"/>
      <c r="E131" s="97"/>
      <c r="F131" s="97"/>
      <c r="G131" s="97"/>
      <c r="H131" s="98"/>
    </row>
    <row r="132" spans="1:8" x14ac:dyDescent="0.2">
      <c r="A132" s="86" t="s">
        <v>5</v>
      </c>
      <c r="B132" s="14" t="s">
        <v>108</v>
      </c>
      <c r="C132" s="57">
        <v>30</v>
      </c>
      <c r="D132" s="12">
        <v>0.45</v>
      </c>
      <c r="E132" s="12">
        <v>0.05</v>
      </c>
      <c r="F132" s="12">
        <v>2.6</v>
      </c>
      <c r="G132" s="12">
        <v>12.6</v>
      </c>
      <c r="H132" s="48">
        <v>54</v>
      </c>
    </row>
    <row r="133" spans="1:8" x14ac:dyDescent="0.2">
      <c r="A133" s="86"/>
      <c r="B133" s="14" t="s">
        <v>103</v>
      </c>
      <c r="C133" s="28">
        <v>90</v>
      </c>
      <c r="D133" s="12">
        <v>10.15</v>
      </c>
      <c r="E133" s="12">
        <v>7</v>
      </c>
      <c r="F133" s="12">
        <v>3.37</v>
      </c>
      <c r="G133" s="12">
        <v>137.22</v>
      </c>
      <c r="H133" s="48" t="s">
        <v>107</v>
      </c>
    </row>
    <row r="134" spans="1:8" x14ac:dyDescent="0.2">
      <c r="A134" s="86"/>
      <c r="B134" s="14" t="s">
        <v>22</v>
      </c>
      <c r="C134" s="57">
        <v>150</v>
      </c>
      <c r="D134" s="12">
        <v>8.1999999999999993</v>
      </c>
      <c r="E134" s="12">
        <v>6.3</v>
      </c>
      <c r="F134" s="12">
        <v>38.700000000000003</v>
      </c>
      <c r="G134" s="12">
        <v>245</v>
      </c>
      <c r="H134" s="48">
        <v>171</v>
      </c>
    </row>
    <row r="135" spans="1:8" x14ac:dyDescent="0.2">
      <c r="A135" s="86"/>
      <c r="B135" s="14" t="s">
        <v>14</v>
      </c>
      <c r="C135" s="57">
        <v>30</v>
      </c>
      <c r="D135" s="12">
        <v>3.2</v>
      </c>
      <c r="E135" s="12">
        <v>1.4</v>
      </c>
      <c r="F135" s="12">
        <v>13.1</v>
      </c>
      <c r="G135" s="12">
        <v>82.2</v>
      </c>
      <c r="H135" s="48" t="s">
        <v>69</v>
      </c>
    </row>
    <row r="136" spans="1:8" x14ac:dyDescent="0.2">
      <c r="A136" s="86"/>
      <c r="B136" s="14" t="s">
        <v>7</v>
      </c>
      <c r="C136" s="57">
        <v>200</v>
      </c>
      <c r="D136" s="12">
        <v>0.2</v>
      </c>
      <c r="E136" s="12">
        <v>0.1</v>
      </c>
      <c r="F136" s="12">
        <v>15</v>
      </c>
      <c r="G136" s="12">
        <v>60</v>
      </c>
      <c r="H136" s="48">
        <v>376</v>
      </c>
    </row>
    <row r="137" spans="1:8" s="4" customFormat="1" x14ac:dyDescent="0.2">
      <c r="A137" s="73" t="s">
        <v>8</v>
      </c>
      <c r="B137" s="74"/>
      <c r="C137" s="58">
        <f>SUM(C132:C136)</f>
        <v>500</v>
      </c>
      <c r="D137" s="13">
        <f>SUM(D132:D136)</f>
        <v>22.199999999999996</v>
      </c>
      <c r="E137" s="13">
        <f t="shared" ref="E137:G137" si="7">SUM(E132:E136)</f>
        <v>14.85</v>
      </c>
      <c r="F137" s="13">
        <f t="shared" si="7"/>
        <v>72.77000000000001</v>
      </c>
      <c r="G137" s="13">
        <f t="shared" si="7"/>
        <v>537.02</v>
      </c>
      <c r="H137" s="49"/>
    </row>
    <row r="138" spans="1:8" x14ac:dyDescent="0.2">
      <c r="A138" s="94" t="s">
        <v>9</v>
      </c>
      <c r="B138" s="14" t="s">
        <v>44</v>
      </c>
      <c r="C138" s="57">
        <v>200</v>
      </c>
      <c r="D138" s="12">
        <v>5.12</v>
      </c>
      <c r="E138" s="12">
        <v>3.6</v>
      </c>
      <c r="F138" s="12">
        <v>17.399999999999999</v>
      </c>
      <c r="G138" s="12">
        <v>115.8</v>
      </c>
      <c r="H138" s="48">
        <v>102</v>
      </c>
    </row>
    <row r="139" spans="1:8" x14ac:dyDescent="0.2">
      <c r="A139" s="94"/>
      <c r="B139" s="14" t="s">
        <v>106</v>
      </c>
      <c r="C139" s="57">
        <v>90</v>
      </c>
      <c r="D139" s="12">
        <v>9.41</v>
      </c>
      <c r="E139" s="12">
        <v>4.1399999999999997</v>
      </c>
      <c r="F139" s="12">
        <v>10.83</v>
      </c>
      <c r="G139" s="12">
        <v>118.05</v>
      </c>
      <c r="H139" s="48" t="s">
        <v>123</v>
      </c>
    </row>
    <row r="140" spans="1:8" x14ac:dyDescent="0.2">
      <c r="A140" s="94"/>
      <c r="B140" s="14" t="s">
        <v>62</v>
      </c>
      <c r="C140" s="57">
        <v>150</v>
      </c>
      <c r="D140" s="12">
        <v>2.9</v>
      </c>
      <c r="E140" s="12">
        <v>4.7</v>
      </c>
      <c r="F140" s="12">
        <v>33.6</v>
      </c>
      <c r="G140" s="12">
        <v>145</v>
      </c>
      <c r="H140" s="48">
        <v>125</v>
      </c>
    </row>
    <row r="141" spans="1:8" x14ac:dyDescent="0.2">
      <c r="A141" s="94"/>
      <c r="B141" s="14" t="s">
        <v>12</v>
      </c>
      <c r="C141" s="57">
        <v>200</v>
      </c>
      <c r="D141" s="12">
        <v>0.6</v>
      </c>
      <c r="E141" s="12">
        <v>0.1</v>
      </c>
      <c r="F141" s="12">
        <v>31.7</v>
      </c>
      <c r="G141" s="12">
        <v>131</v>
      </c>
      <c r="H141" s="48">
        <v>349</v>
      </c>
    </row>
    <row r="142" spans="1:8" x14ac:dyDescent="0.2">
      <c r="A142" s="94"/>
      <c r="B142" s="14" t="s">
        <v>14</v>
      </c>
      <c r="C142" s="57">
        <v>40</v>
      </c>
      <c r="D142" s="12">
        <v>4.2</v>
      </c>
      <c r="E142" s="12">
        <v>1.8</v>
      </c>
      <c r="F142" s="12">
        <v>17.5</v>
      </c>
      <c r="G142" s="12">
        <v>109.6</v>
      </c>
      <c r="H142" s="48" t="s">
        <v>69</v>
      </c>
    </row>
    <row r="143" spans="1:8" x14ac:dyDescent="0.2">
      <c r="A143" s="95"/>
      <c r="B143" s="14" t="s">
        <v>13</v>
      </c>
      <c r="C143" s="57">
        <v>40</v>
      </c>
      <c r="D143" s="12">
        <v>3.2</v>
      </c>
      <c r="E143" s="12">
        <v>0.6</v>
      </c>
      <c r="F143" s="12">
        <v>16</v>
      </c>
      <c r="G143" s="12">
        <v>88</v>
      </c>
      <c r="H143" s="48" t="s">
        <v>69</v>
      </c>
    </row>
    <row r="144" spans="1:8" s="4" customFormat="1" x14ac:dyDescent="0.2">
      <c r="A144" s="73" t="s">
        <v>15</v>
      </c>
      <c r="B144" s="74"/>
      <c r="C144" s="58">
        <f>SUM(C138:C143)</f>
        <v>720</v>
      </c>
      <c r="D144" s="67">
        <f>SUM(D138:D143)</f>
        <v>25.43</v>
      </c>
      <c r="E144" s="67">
        <f>SUM(E138:E143)</f>
        <v>14.940000000000001</v>
      </c>
      <c r="F144" s="67">
        <f>SUM(F138:F143)</f>
        <v>127.03</v>
      </c>
      <c r="G144" s="67">
        <f>SUM(G138:G143)</f>
        <v>707.45</v>
      </c>
      <c r="H144" s="49"/>
    </row>
    <row r="145" spans="1:8" x14ac:dyDescent="0.2">
      <c r="A145" s="86" t="s">
        <v>16</v>
      </c>
      <c r="B145" s="14" t="s">
        <v>37</v>
      </c>
      <c r="C145" s="57">
        <v>200</v>
      </c>
      <c r="D145" s="12">
        <v>1.4</v>
      </c>
      <c r="E145" s="12">
        <v>0.2</v>
      </c>
      <c r="F145" s="12">
        <v>26.4</v>
      </c>
      <c r="G145" s="12">
        <v>120</v>
      </c>
      <c r="H145" s="48">
        <v>592</v>
      </c>
    </row>
    <row r="146" spans="1:8" x14ac:dyDescent="0.2">
      <c r="A146" s="86"/>
      <c r="B146" s="14" t="s">
        <v>45</v>
      </c>
      <c r="C146" s="57">
        <v>100</v>
      </c>
      <c r="D146" s="12">
        <v>4.5999999999999996</v>
      </c>
      <c r="E146" s="12">
        <v>4</v>
      </c>
      <c r="F146" s="12">
        <v>26.8</v>
      </c>
      <c r="G146" s="12">
        <v>162</v>
      </c>
      <c r="H146" s="48">
        <v>738</v>
      </c>
    </row>
    <row r="147" spans="1:8" s="4" customFormat="1" x14ac:dyDescent="0.2">
      <c r="A147" s="73" t="s">
        <v>18</v>
      </c>
      <c r="B147" s="74"/>
      <c r="C147" s="58">
        <f>SUM(C145:C146)</f>
        <v>300</v>
      </c>
      <c r="D147" s="13">
        <f>SUM(D145:D146)</f>
        <v>6</v>
      </c>
      <c r="E147" s="13">
        <f t="shared" ref="E147:G147" si="8">SUM(E145:E146)</f>
        <v>4.2</v>
      </c>
      <c r="F147" s="13">
        <f t="shared" si="8"/>
        <v>53.2</v>
      </c>
      <c r="G147" s="13">
        <f t="shared" si="8"/>
        <v>282</v>
      </c>
      <c r="H147" s="49"/>
    </row>
    <row r="148" spans="1:8" s="4" customFormat="1" ht="13.5" thickBot="1" x14ac:dyDescent="0.25">
      <c r="A148" s="88" t="s">
        <v>19</v>
      </c>
      <c r="B148" s="89"/>
      <c r="C148" s="46">
        <f>C137+C144+C147</f>
        <v>1520</v>
      </c>
      <c r="D148" s="15">
        <f>D147+D144+D137</f>
        <v>53.629999999999995</v>
      </c>
      <c r="E148" s="15">
        <f>E147+E144+E137</f>
        <v>33.99</v>
      </c>
      <c r="F148" s="15">
        <f>F147+F144+F137</f>
        <v>253.00000000000003</v>
      </c>
      <c r="G148" s="15">
        <f>G147+G144+G137</f>
        <v>1526.47</v>
      </c>
      <c r="H148" s="51"/>
    </row>
    <row r="149" spans="1:8" s="4" customFormat="1" x14ac:dyDescent="0.2">
      <c r="A149" s="96" t="s">
        <v>46</v>
      </c>
      <c r="B149" s="97"/>
      <c r="C149" s="97"/>
      <c r="D149" s="97"/>
      <c r="E149" s="97"/>
      <c r="F149" s="97"/>
      <c r="G149" s="97"/>
      <c r="H149" s="98"/>
    </row>
    <row r="150" spans="1:8" x14ac:dyDescent="0.2">
      <c r="A150" s="93" t="s">
        <v>5</v>
      </c>
      <c r="B150" s="14" t="s">
        <v>47</v>
      </c>
      <c r="C150" s="57">
        <v>200</v>
      </c>
      <c r="D150" s="12">
        <v>7.16</v>
      </c>
      <c r="E150" s="12">
        <v>9.4</v>
      </c>
      <c r="F150" s="12">
        <v>28.8</v>
      </c>
      <c r="G150" s="12">
        <v>291.89999999999998</v>
      </c>
      <c r="H150" s="16">
        <v>266</v>
      </c>
    </row>
    <row r="151" spans="1:8" x14ac:dyDescent="0.2">
      <c r="A151" s="94"/>
      <c r="B151" s="14" t="s">
        <v>6</v>
      </c>
      <c r="C151" s="57">
        <v>100</v>
      </c>
      <c r="D151" s="12">
        <v>1.4</v>
      </c>
      <c r="E151" s="12">
        <v>0.3</v>
      </c>
      <c r="F151" s="12">
        <v>16</v>
      </c>
      <c r="G151" s="12">
        <v>72.3</v>
      </c>
      <c r="H151" s="48" t="s">
        <v>69</v>
      </c>
    </row>
    <row r="152" spans="1:8" x14ac:dyDescent="0.2">
      <c r="A152" s="94"/>
      <c r="B152" s="14" t="s">
        <v>21</v>
      </c>
      <c r="C152" s="57">
        <v>200</v>
      </c>
      <c r="D152" s="12">
        <v>0.2</v>
      </c>
      <c r="E152" s="12"/>
      <c r="F152" s="12">
        <v>10.199999999999999</v>
      </c>
      <c r="G152" s="12">
        <v>41</v>
      </c>
      <c r="H152" s="48">
        <v>377</v>
      </c>
    </row>
    <row r="153" spans="1:8" x14ac:dyDescent="0.2">
      <c r="A153" s="94"/>
      <c r="B153" s="14" t="s">
        <v>26</v>
      </c>
      <c r="C153" s="57">
        <v>40</v>
      </c>
      <c r="D153" s="12">
        <v>2.6</v>
      </c>
      <c r="E153" s="12">
        <v>0.8</v>
      </c>
      <c r="F153" s="12">
        <v>18.399999999999999</v>
      </c>
      <c r="G153" s="12">
        <v>92</v>
      </c>
      <c r="H153" s="48" t="s">
        <v>69</v>
      </c>
    </row>
    <row r="154" spans="1:8" x14ac:dyDescent="0.2">
      <c r="A154" s="94"/>
      <c r="B154" s="14" t="s">
        <v>28</v>
      </c>
      <c r="C154" s="57">
        <v>10</v>
      </c>
      <c r="D154" s="12">
        <v>0.1</v>
      </c>
      <c r="E154" s="12">
        <v>7.2</v>
      </c>
      <c r="F154" s="12">
        <v>0.13</v>
      </c>
      <c r="G154" s="12">
        <v>65.72</v>
      </c>
      <c r="H154" s="48">
        <v>14</v>
      </c>
    </row>
    <row r="155" spans="1:8" x14ac:dyDescent="0.2">
      <c r="A155" s="95"/>
      <c r="B155" s="14" t="s">
        <v>27</v>
      </c>
      <c r="C155" s="57">
        <v>10</v>
      </c>
      <c r="D155" s="12">
        <v>2.2999999999999998</v>
      </c>
      <c r="E155" s="12">
        <v>2.95</v>
      </c>
      <c r="F155" s="12">
        <v>0</v>
      </c>
      <c r="G155" s="12">
        <v>47</v>
      </c>
      <c r="H155" s="48">
        <v>15</v>
      </c>
    </row>
    <row r="156" spans="1:8" s="4" customFormat="1" x14ac:dyDescent="0.2">
      <c r="A156" s="73" t="s">
        <v>8</v>
      </c>
      <c r="B156" s="74"/>
      <c r="C156" s="58">
        <f>SUM(C150:C155)</f>
        <v>560</v>
      </c>
      <c r="D156" s="67">
        <f>SUM(D150:D155)</f>
        <v>13.759999999999998</v>
      </c>
      <c r="E156" s="67">
        <f>SUM(E150:E155)</f>
        <v>20.650000000000002</v>
      </c>
      <c r="F156" s="67">
        <f>SUM(F150:F155)</f>
        <v>73.53</v>
      </c>
      <c r="G156" s="67">
        <f>SUM(G150:G155)</f>
        <v>609.91999999999996</v>
      </c>
      <c r="H156" s="49"/>
    </row>
    <row r="157" spans="1:8" x14ac:dyDescent="0.2">
      <c r="A157" s="94" t="s">
        <v>9</v>
      </c>
      <c r="B157" s="14" t="s">
        <v>91</v>
      </c>
      <c r="C157" s="57">
        <v>200</v>
      </c>
      <c r="D157" s="12">
        <v>4.5999999999999996</v>
      </c>
      <c r="E157" s="12">
        <v>6.4</v>
      </c>
      <c r="F157" s="12">
        <v>7.9</v>
      </c>
      <c r="G157" s="12">
        <v>110</v>
      </c>
      <c r="H157" s="48">
        <v>88</v>
      </c>
    </row>
    <row r="158" spans="1:8" x14ac:dyDescent="0.2">
      <c r="A158" s="94"/>
      <c r="B158" s="14" t="s">
        <v>98</v>
      </c>
      <c r="C158" s="57">
        <v>240</v>
      </c>
      <c r="D158" s="12">
        <v>14.38</v>
      </c>
      <c r="E158" s="12">
        <v>26.47</v>
      </c>
      <c r="F158" s="12">
        <v>45.26</v>
      </c>
      <c r="G158" s="12">
        <v>398.06</v>
      </c>
      <c r="H158" s="48">
        <v>406</v>
      </c>
    </row>
    <row r="159" spans="1:8" x14ac:dyDescent="0.2">
      <c r="A159" s="94"/>
      <c r="B159" s="14" t="s">
        <v>32</v>
      </c>
      <c r="C159" s="57">
        <v>200</v>
      </c>
      <c r="D159" s="12">
        <v>0.17</v>
      </c>
      <c r="E159" s="12">
        <v>0.04</v>
      </c>
      <c r="F159" s="12">
        <v>23.1</v>
      </c>
      <c r="G159" s="12">
        <v>93.5</v>
      </c>
      <c r="H159" s="48">
        <v>639</v>
      </c>
    </row>
    <row r="160" spans="1:8" x14ac:dyDescent="0.2">
      <c r="A160" s="94"/>
      <c r="B160" s="14" t="s">
        <v>14</v>
      </c>
      <c r="C160" s="57">
        <v>30</v>
      </c>
      <c r="D160" s="12">
        <v>3.2</v>
      </c>
      <c r="E160" s="12">
        <v>1.4</v>
      </c>
      <c r="F160" s="12">
        <v>13.1</v>
      </c>
      <c r="G160" s="12">
        <v>82.2</v>
      </c>
      <c r="H160" s="48" t="s">
        <v>69</v>
      </c>
    </row>
    <row r="161" spans="1:8" x14ac:dyDescent="0.2">
      <c r="A161" s="95"/>
      <c r="B161" s="14" t="s">
        <v>13</v>
      </c>
      <c r="C161" s="57">
        <v>30</v>
      </c>
      <c r="D161" s="12">
        <v>2.4</v>
      </c>
      <c r="E161" s="12">
        <v>0.5</v>
      </c>
      <c r="F161" s="12">
        <v>12</v>
      </c>
      <c r="G161" s="12">
        <v>66</v>
      </c>
      <c r="H161" s="48" t="s">
        <v>69</v>
      </c>
    </row>
    <row r="162" spans="1:8" s="4" customFormat="1" x14ac:dyDescent="0.2">
      <c r="A162" s="73" t="s">
        <v>15</v>
      </c>
      <c r="B162" s="74"/>
      <c r="C162" s="58">
        <f>SUM(C157:C161)</f>
        <v>700</v>
      </c>
      <c r="D162" s="67">
        <f>SUM(D157:D161)</f>
        <v>24.75</v>
      </c>
      <c r="E162" s="67">
        <f>SUM(E157:E161)</f>
        <v>34.809999999999995</v>
      </c>
      <c r="F162" s="67">
        <f>SUM(F157:F161)</f>
        <v>101.35999999999999</v>
      </c>
      <c r="G162" s="67">
        <f>SUM(G157:G161)</f>
        <v>749.76</v>
      </c>
      <c r="H162" s="49"/>
    </row>
    <row r="163" spans="1:8" x14ac:dyDescent="0.2">
      <c r="A163" s="86" t="s">
        <v>16</v>
      </c>
      <c r="B163" s="14" t="s">
        <v>24</v>
      </c>
      <c r="C163" s="57">
        <v>200</v>
      </c>
      <c r="D163" s="12">
        <v>5.4</v>
      </c>
      <c r="E163" s="12">
        <v>5</v>
      </c>
      <c r="F163" s="12">
        <v>21.6</v>
      </c>
      <c r="G163" s="12">
        <v>158</v>
      </c>
      <c r="H163" s="48" t="s">
        <v>69</v>
      </c>
    </row>
    <row r="164" spans="1:8" x14ac:dyDescent="0.2">
      <c r="A164" s="86"/>
      <c r="B164" s="14" t="s">
        <v>48</v>
      </c>
      <c r="C164" s="59">
        <v>100</v>
      </c>
      <c r="D164" s="12">
        <v>3.3</v>
      </c>
      <c r="E164" s="12">
        <v>3</v>
      </c>
      <c r="F164" s="12">
        <v>34.799999999999997</v>
      </c>
      <c r="G164" s="12">
        <v>180</v>
      </c>
      <c r="H164" s="48">
        <v>738</v>
      </c>
    </row>
    <row r="165" spans="1:8" s="4" customFormat="1" x14ac:dyDescent="0.2">
      <c r="A165" s="73" t="s">
        <v>18</v>
      </c>
      <c r="B165" s="74"/>
      <c r="C165" s="58">
        <f>SUM(C163:C164)</f>
        <v>300</v>
      </c>
      <c r="D165" s="13">
        <f>SUM(D163:D164)</f>
        <v>8.6999999999999993</v>
      </c>
      <c r="E165" s="13">
        <f t="shared" ref="E165:G165" si="9">SUM(E163:E164)</f>
        <v>8</v>
      </c>
      <c r="F165" s="13">
        <f t="shared" si="9"/>
        <v>56.4</v>
      </c>
      <c r="G165" s="13">
        <f t="shared" si="9"/>
        <v>338</v>
      </c>
      <c r="H165" s="49"/>
    </row>
    <row r="166" spans="1:8" s="4" customFormat="1" ht="13.5" thickBot="1" x14ac:dyDescent="0.25">
      <c r="A166" s="88" t="s">
        <v>19</v>
      </c>
      <c r="B166" s="89"/>
      <c r="C166" s="46">
        <f t="shared" ref="C166" si="10">SUM(C159:C165)</f>
        <v>1560</v>
      </c>
      <c r="D166" s="15">
        <f>D165+D162+D156</f>
        <v>47.21</v>
      </c>
      <c r="E166" s="15">
        <f>E165+E162+E156</f>
        <v>63.459999999999994</v>
      </c>
      <c r="F166" s="15">
        <f>F165+F162+F156</f>
        <v>231.29</v>
      </c>
      <c r="G166" s="15">
        <f>G165+G162+G156</f>
        <v>1697.6799999999998</v>
      </c>
      <c r="H166" s="51"/>
    </row>
    <row r="167" spans="1:8" s="4" customFormat="1" x14ac:dyDescent="0.2">
      <c r="A167" s="96" t="s">
        <v>49</v>
      </c>
      <c r="B167" s="97"/>
      <c r="C167" s="97"/>
      <c r="D167" s="97"/>
      <c r="E167" s="97"/>
      <c r="F167" s="97"/>
      <c r="G167" s="97"/>
      <c r="H167" s="98"/>
    </row>
    <row r="168" spans="1:8" x14ac:dyDescent="0.2">
      <c r="A168" s="86" t="s">
        <v>5</v>
      </c>
      <c r="B168" s="14" t="s">
        <v>50</v>
      </c>
      <c r="C168" s="57">
        <v>200</v>
      </c>
      <c r="D168" s="12">
        <v>8.6</v>
      </c>
      <c r="E168" s="12">
        <v>15</v>
      </c>
      <c r="F168" s="12">
        <v>46.7</v>
      </c>
      <c r="G168" s="12">
        <v>356.3</v>
      </c>
      <c r="H168" s="48">
        <v>204</v>
      </c>
    </row>
    <row r="169" spans="1:8" x14ac:dyDescent="0.2">
      <c r="A169" s="86"/>
      <c r="B169" s="14" t="s">
        <v>6</v>
      </c>
      <c r="C169" s="57">
        <v>100</v>
      </c>
      <c r="D169" s="12">
        <v>1.4</v>
      </c>
      <c r="E169" s="12">
        <v>0.3</v>
      </c>
      <c r="F169" s="12">
        <v>16</v>
      </c>
      <c r="G169" s="12">
        <v>72.3</v>
      </c>
      <c r="H169" s="48" t="s">
        <v>69</v>
      </c>
    </row>
    <row r="170" spans="1:8" x14ac:dyDescent="0.2">
      <c r="A170" s="86"/>
      <c r="B170" s="14" t="s">
        <v>7</v>
      </c>
      <c r="C170" s="57">
        <v>200</v>
      </c>
      <c r="D170" s="12">
        <v>0.2</v>
      </c>
      <c r="E170" s="12">
        <v>0.1</v>
      </c>
      <c r="F170" s="12">
        <v>15</v>
      </c>
      <c r="G170" s="12">
        <v>60</v>
      </c>
      <c r="H170" s="48">
        <v>376</v>
      </c>
    </row>
    <row r="171" spans="1:8" s="4" customFormat="1" x14ac:dyDescent="0.2">
      <c r="A171" s="73" t="s">
        <v>8</v>
      </c>
      <c r="B171" s="74"/>
      <c r="C171" s="58">
        <f>SUM(C168:C170)</f>
        <v>500</v>
      </c>
      <c r="D171" s="13">
        <f>SUM(D168:D170)</f>
        <v>10.199999999999999</v>
      </c>
      <c r="E171" s="13">
        <f t="shared" ref="E171:G171" si="11">SUM(E168:E170)</f>
        <v>15.4</v>
      </c>
      <c r="F171" s="13">
        <f t="shared" si="11"/>
        <v>77.7</v>
      </c>
      <c r="G171" s="13">
        <f t="shared" si="11"/>
        <v>488.6</v>
      </c>
      <c r="H171" s="49"/>
    </row>
    <row r="172" spans="1:8" x14ac:dyDescent="0.2">
      <c r="A172" s="94" t="s">
        <v>9</v>
      </c>
      <c r="B172" s="14" t="s">
        <v>51</v>
      </c>
      <c r="C172" s="57">
        <v>200</v>
      </c>
      <c r="D172" s="12">
        <v>1.7</v>
      </c>
      <c r="E172" s="12">
        <v>4.3</v>
      </c>
      <c r="F172" s="12">
        <v>13.7</v>
      </c>
      <c r="G172" s="12">
        <v>100.94</v>
      </c>
      <c r="H172" s="48">
        <v>96</v>
      </c>
    </row>
    <row r="173" spans="1:8" x14ac:dyDescent="0.2">
      <c r="A173" s="94"/>
      <c r="B173" s="14" t="s">
        <v>105</v>
      </c>
      <c r="C173" s="57">
        <v>90</v>
      </c>
      <c r="D173" s="12">
        <v>7.8</v>
      </c>
      <c r="E173" s="12">
        <v>7.7</v>
      </c>
      <c r="F173" s="12">
        <v>8.1</v>
      </c>
      <c r="G173" s="12">
        <v>235</v>
      </c>
      <c r="H173" s="48" t="s">
        <v>73</v>
      </c>
    </row>
    <row r="174" spans="1:8" x14ac:dyDescent="0.2">
      <c r="A174" s="94"/>
      <c r="B174" s="14" t="s">
        <v>52</v>
      </c>
      <c r="C174" s="57">
        <v>150</v>
      </c>
      <c r="D174" s="12">
        <v>3.5</v>
      </c>
      <c r="E174" s="12">
        <v>6.7</v>
      </c>
      <c r="F174" s="12">
        <v>11.5</v>
      </c>
      <c r="G174" s="12">
        <v>119</v>
      </c>
      <c r="H174" s="48">
        <v>492</v>
      </c>
    </row>
    <row r="175" spans="1:8" x14ac:dyDescent="0.2">
      <c r="A175" s="94"/>
      <c r="B175" s="14" t="s">
        <v>31</v>
      </c>
      <c r="C175" s="57">
        <v>200</v>
      </c>
      <c r="D175" s="12">
        <v>0.7</v>
      </c>
      <c r="E175" s="12">
        <v>0.3</v>
      </c>
      <c r="F175" s="12">
        <v>24.4</v>
      </c>
      <c r="G175" s="12">
        <v>103</v>
      </c>
      <c r="H175" s="48">
        <v>388</v>
      </c>
    </row>
    <row r="176" spans="1:8" x14ac:dyDescent="0.2">
      <c r="A176" s="94"/>
      <c r="B176" s="14" t="s">
        <v>14</v>
      </c>
      <c r="C176" s="57">
        <v>30</v>
      </c>
      <c r="D176" s="12">
        <v>3.2</v>
      </c>
      <c r="E176" s="12">
        <v>1.4</v>
      </c>
      <c r="F176" s="12">
        <v>13.1</v>
      </c>
      <c r="G176" s="12">
        <v>82.2</v>
      </c>
      <c r="H176" s="48" t="s">
        <v>69</v>
      </c>
    </row>
    <row r="177" spans="1:8" x14ac:dyDescent="0.2">
      <c r="A177" s="95"/>
      <c r="B177" s="14" t="s">
        <v>13</v>
      </c>
      <c r="C177" s="57">
        <v>30</v>
      </c>
      <c r="D177" s="12">
        <v>2.4</v>
      </c>
      <c r="E177" s="12">
        <v>0.5</v>
      </c>
      <c r="F177" s="12">
        <v>12</v>
      </c>
      <c r="G177" s="12">
        <v>66</v>
      </c>
      <c r="H177" s="48" t="s">
        <v>69</v>
      </c>
    </row>
    <row r="178" spans="1:8" s="4" customFormat="1" x14ac:dyDescent="0.2">
      <c r="A178" s="73" t="s">
        <v>15</v>
      </c>
      <c r="B178" s="74"/>
      <c r="C178" s="58">
        <f>SUM(C172:C177)</f>
        <v>700</v>
      </c>
      <c r="D178" s="67">
        <f>SUM(D172:D177)</f>
        <v>19.299999999999997</v>
      </c>
      <c r="E178" s="67">
        <f>SUM(E172:E177)</f>
        <v>20.9</v>
      </c>
      <c r="F178" s="67">
        <f>SUM(F172:F177)</f>
        <v>82.8</v>
      </c>
      <c r="G178" s="67">
        <f>SUM(G172:G177)</f>
        <v>706.1400000000001</v>
      </c>
      <c r="H178" s="49"/>
    </row>
    <row r="179" spans="1:8" x14ac:dyDescent="0.2">
      <c r="A179" s="86" t="s">
        <v>16</v>
      </c>
      <c r="B179" s="14" t="s">
        <v>24</v>
      </c>
      <c r="C179" s="57">
        <v>200</v>
      </c>
      <c r="D179" s="12">
        <v>5.4</v>
      </c>
      <c r="E179" s="12">
        <v>5</v>
      </c>
      <c r="F179" s="12">
        <v>21.6</v>
      </c>
      <c r="G179" s="12">
        <v>158</v>
      </c>
      <c r="H179" s="48" t="s">
        <v>69</v>
      </c>
    </row>
    <row r="180" spans="1:8" x14ac:dyDescent="0.2">
      <c r="A180" s="86"/>
      <c r="B180" s="14" t="s">
        <v>102</v>
      </c>
      <c r="C180" s="57">
        <v>100</v>
      </c>
      <c r="D180" s="17">
        <v>1.7</v>
      </c>
      <c r="E180" s="17">
        <v>5.2</v>
      </c>
      <c r="F180" s="17">
        <v>21.7</v>
      </c>
      <c r="G180" s="17">
        <v>194</v>
      </c>
      <c r="H180" s="48">
        <v>606</v>
      </c>
    </row>
    <row r="181" spans="1:8" s="4" customFormat="1" x14ac:dyDescent="0.2">
      <c r="A181" s="73" t="s">
        <v>18</v>
      </c>
      <c r="B181" s="74"/>
      <c r="C181" s="58">
        <f>SUM(C179:C180)</f>
        <v>300</v>
      </c>
      <c r="D181" s="13">
        <f>SUM(D179:D180)</f>
        <v>7.1000000000000005</v>
      </c>
      <c r="E181" s="13">
        <f t="shared" ref="E181:G181" si="12">SUM(E179:E180)</f>
        <v>10.199999999999999</v>
      </c>
      <c r="F181" s="13">
        <f t="shared" si="12"/>
        <v>43.3</v>
      </c>
      <c r="G181" s="13">
        <f t="shared" si="12"/>
        <v>352</v>
      </c>
      <c r="H181" s="49"/>
    </row>
    <row r="182" spans="1:8" s="4" customFormat="1" ht="13.5" thickBot="1" x14ac:dyDescent="0.25">
      <c r="A182" s="88" t="s">
        <v>19</v>
      </c>
      <c r="B182" s="89"/>
      <c r="C182" s="46">
        <f>C171+C178+C181</f>
        <v>1500</v>
      </c>
      <c r="D182" s="15">
        <f>D181+D178+D171</f>
        <v>36.599999999999994</v>
      </c>
      <c r="E182" s="15">
        <f>E181+E178+E171</f>
        <v>46.5</v>
      </c>
      <c r="F182" s="15">
        <f>F181+F178+F171</f>
        <v>203.8</v>
      </c>
      <c r="G182" s="15">
        <f>G181+G178+G171</f>
        <v>1546.7400000000002</v>
      </c>
      <c r="H182" s="51"/>
    </row>
    <row r="183" spans="1:8" s="4" customFormat="1" x14ac:dyDescent="0.2">
      <c r="A183" s="102" t="s">
        <v>53</v>
      </c>
      <c r="B183" s="103"/>
      <c r="C183" s="60">
        <f>C182+C166+C148+C130+C112+C93+C76+C60+C41+C24</f>
        <v>15270</v>
      </c>
      <c r="D183" s="21">
        <f>D182+D166+D148+D130+D112+D93+D76+D60+D41+D24</f>
        <v>512.77</v>
      </c>
      <c r="E183" s="21">
        <f>E182+E166+E148+E130+E112+E93+E76+E60+E41+E24</f>
        <v>510.90000000000003</v>
      </c>
      <c r="F183" s="21">
        <f>F182+F166+F148+F130+F112+F93+F76+F60+F41+F24</f>
        <v>2258.9799999999996</v>
      </c>
      <c r="G183" s="21">
        <f>G182+G166+G148+G130+G112+G93+G76+G60+G41+G24</f>
        <v>16132.779999999999</v>
      </c>
      <c r="H183" s="52"/>
    </row>
    <row r="184" spans="1:8" s="4" customFormat="1" ht="13.5" thickBot="1" x14ac:dyDescent="0.25">
      <c r="A184" s="88" t="s">
        <v>54</v>
      </c>
      <c r="B184" s="89"/>
      <c r="C184" s="46">
        <f>C183/10</f>
        <v>1527</v>
      </c>
      <c r="D184" s="53">
        <f>D183/10</f>
        <v>51.277000000000001</v>
      </c>
      <c r="E184" s="53">
        <f>E183/10</f>
        <v>51.09</v>
      </c>
      <c r="F184" s="53">
        <f>F183/10</f>
        <v>225.89799999999997</v>
      </c>
      <c r="G184" s="53">
        <f>G183/10</f>
        <v>1613.2779999999998</v>
      </c>
      <c r="H184" s="51"/>
    </row>
    <row r="185" spans="1:8" s="8" customFormat="1" ht="30" customHeight="1" thickBot="1" x14ac:dyDescent="0.25">
      <c r="A185" s="104"/>
      <c r="B185" s="104"/>
      <c r="C185" s="61"/>
      <c r="D185" s="2"/>
      <c r="E185" s="2"/>
      <c r="F185" s="2"/>
      <c r="G185" s="2"/>
      <c r="H185" s="20"/>
    </row>
    <row r="186" spans="1:8" ht="102" x14ac:dyDescent="0.2">
      <c r="B186" s="47" t="s">
        <v>119</v>
      </c>
      <c r="C186" s="62" t="s">
        <v>56</v>
      </c>
      <c r="D186" s="66" t="s">
        <v>118</v>
      </c>
    </row>
    <row r="187" spans="1:8" x14ac:dyDescent="0.2">
      <c r="B187" s="33" t="s">
        <v>57</v>
      </c>
      <c r="C187" s="63">
        <v>500</v>
      </c>
      <c r="D187" s="44">
        <f>(C171+C156+C137+C119+C101+C83+C66+C49+C30+C13)/10</f>
        <v>522</v>
      </c>
    </row>
    <row r="188" spans="1:8" x14ac:dyDescent="0.2">
      <c r="B188" s="33" t="s">
        <v>58</v>
      </c>
      <c r="C188" s="63">
        <v>700</v>
      </c>
      <c r="D188" s="44">
        <f>(C178+C162+C144+C126+C108+C89+C72+C56+C37+C20)/10</f>
        <v>705</v>
      </c>
    </row>
    <row r="189" spans="1:8" x14ac:dyDescent="0.2">
      <c r="B189" s="33" t="s">
        <v>59</v>
      </c>
      <c r="C189" s="63">
        <v>300</v>
      </c>
      <c r="D189" s="44">
        <f>(C181+C165+C147+C129+C111+C92+C75+C59+C40+C23)/10</f>
        <v>300</v>
      </c>
    </row>
    <row r="190" spans="1:8" ht="12.75" customHeight="1" thickBot="1" x14ac:dyDescent="0.25">
      <c r="A190" s="9"/>
      <c r="B190" s="43" t="s">
        <v>117</v>
      </c>
      <c r="C190" s="46">
        <f>SUM(C187:C189)</f>
        <v>1500</v>
      </c>
      <c r="D190" s="45">
        <f>SUM(D187:D189)</f>
        <v>1527</v>
      </c>
    </row>
    <row r="191" spans="1:8" x14ac:dyDescent="0.2">
      <c r="C191" s="64"/>
    </row>
    <row r="192" spans="1:8" ht="12.75" customHeight="1" x14ac:dyDescent="0.2">
      <c r="B192" s="99" t="s">
        <v>114</v>
      </c>
      <c r="C192" s="100"/>
      <c r="D192" s="100"/>
      <c r="E192" s="100"/>
      <c r="F192" s="100"/>
      <c r="G192" s="101"/>
    </row>
    <row r="193" spans="2:8" x14ac:dyDescent="0.2">
      <c r="B193" s="36"/>
      <c r="C193" s="37"/>
      <c r="D193" s="37"/>
      <c r="E193" s="37"/>
      <c r="F193" s="37"/>
      <c r="G193" s="37"/>
    </row>
    <row r="194" spans="2:8" x14ac:dyDescent="0.2">
      <c r="B194" s="35" t="s">
        <v>60</v>
      </c>
      <c r="C194" s="39"/>
      <c r="D194" s="38">
        <f>(D171+D156+D137+D119+D101+D83+D66+D49+D30+D13)/10</f>
        <v>17.678000000000001</v>
      </c>
      <c r="E194" s="38">
        <f>(E171+E156+E137+E119+E101+E83+E66+E49+E30+E13)/10</f>
        <v>19.937000000000001</v>
      </c>
      <c r="F194" s="38">
        <f>(F171+F156+F137+F119+F101+F83+F66+F49+F30+F13)/10</f>
        <v>74.418999999999997</v>
      </c>
      <c r="G194" s="38">
        <f>(G171+G156+G137+G119+G101+G83+G66+G49+G30+G13)/10</f>
        <v>546.81100000000004</v>
      </c>
      <c r="H194"/>
    </row>
    <row r="195" spans="2:8" x14ac:dyDescent="0.2">
      <c r="B195" s="40" t="s">
        <v>109</v>
      </c>
      <c r="C195" s="41"/>
      <c r="D195" s="42">
        <v>15.4</v>
      </c>
      <c r="E195" s="42">
        <v>15.8</v>
      </c>
      <c r="F195" s="42">
        <v>67</v>
      </c>
      <c r="G195" s="42" t="s">
        <v>110</v>
      </c>
      <c r="H195"/>
    </row>
    <row r="196" spans="2:8" x14ac:dyDescent="0.2">
      <c r="B196" s="35" t="s">
        <v>74</v>
      </c>
      <c r="C196" s="39"/>
      <c r="D196" s="17"/>
      <c r="E196" s="17"/>
      <c r="F196" s="16"/>
      <c r="G196" s="22">
        <f>G194/2350</f>
        <v>0.23268553191489363</v>
      </c>
      <c r="H196"/>
    </row>
    <row r="197" spans="2:8" x14ac:dyDescent="0.2">
      <c r="B197" s="35" t="s">
        <v>75</v>
      </c>
      <c r="C197" s="39"/>
      <c r="D197" s="38">
        <f>(D178+D162+D144+D126+D108+D89+D72+D56+D37+D20)/10</f>
        <v>25.439</v>
      </c>
      <c r="E197" s="38">
        <f>(E178+E162+E144+E126+E108+E89+E72+E56+E37+E20)/10</f>
        <v>23.032999999999998</v>
      </c>
      <c r="F197" s="38">
        <f>(F178+F162+F144+F126+F108+F89+F72+F56+F37+F20)/10</f>
        <v>102.69899999999998</v>
      </c>
      <c r="G197" s="38">
        <f>(G178+G162+G144+G126+G108+G89+G72+G56+G37+G20)/10</f>
        <v>731.86699999999996</v>
      </c>
      <c r="H197"/>
    </row>
    <row r="198" spans="2:8" x14ac:dyDescent="0.2">
      <c r="B198" s="40" t="s">
        <v>109</v>
      </c>
      <c r="C198" s="41"/>
      <c r="D198" s="42">
        <v>23.1</v>
      </c>
      <c r="E198" s="42">
        <v>23.7</v>
      </c>
      <c r="F198" s="42">
        <v>100.5</v>
      </c>
      <c r="G198" s="42" t="s">
        <v>111</v>
      </c>
      <c r="H198"/>
    </row>
    <row r="199" spans="2:8" x14ac:dyDescent="0.2">
      <c r="B199" s="35" t="s">
        <v>76</v>
      </c>
      <c r="C199" s="39"/>
      <c r="D199" s="17"/>
      <c r="E199" s="17"/>
      <c r="F199" s="16"/>
      <c r="G199" s="22">
        <f>G197/2350</f>
        <v>0.31143276595744679</v>
      </c>
      <c r="H199"/>
    </row>
    <row r="200" spans="2:8" x14ac:dyDescent="0.2">
      <c r="B200" s="35" t="s">
        <v>61</v>
      </c>
      <c r="C200" s="39"/>
      <c r="D200" s="38">
        <f>(D181+D165+D147+D129+D111+D92+D75+D59+D40+D23)/10</f>
        <v>8.16</v>
      </c>
      <c r="E200" s="38">
        <f>(E181+E165+E147+E129+E111+E92+E75+E59+E40+E23)/10</f>
        <v>8.1199999999999992</v>
      </c>
      <c r="F200" s="38">
        <f>(F181+F165+F147+F129+F111+F92+F75+F59+F40+F23)/10</f>
        <v>48.779999999999994</v>
      </c>
      <c r="G200" s="38">
        <f>(G181+G165+G147+G129+G111+G92+G75+G59+G40+G23)/10</f>
        <v>334.6</v>
      </c>
      <c r="H200"/>
    </row>
    <row r="201" spans="2:8" x14ac:dyDescent="0.2">
      <c r="B201" s="40" t="s">
        <v>109</v>
      </c>
      <c r="C201" s="41"/>
      <c r="D201" s="42">
        <v>7.7</v>
      </c>
      <c r="E201" s="42">
        <v>7.9</v>
      </c>
      <c r="F201" s="42">
        <v>33.5</v>
      </c>
      <c r="G201" s="42" t="s">
        <v>112</v>
      </c>
      <c r="H201"/>
    </row>
    <row r="202" spans="2:8" x14ac:dyDescent="0.2">
      <c r="B202" s="35" t="s">
        <v>78</v>
      </c>
      <c r="C202" s="59"/>
      <c r="D202" s="17"/>
      <c r="E202" s="17"/>
      <c r="F202" s="17"/>
      <c r="G202" s="23">
        <f>G200/2350</f>
        <v>0.14238297872340427</v>
      </c>
    </row>
    <row r="203" spans="2:8" x14ac:dyDescent="0.2">
      <c r="B203" s="35" t="s">
        <v>77</v>
      </c>
      <c r="C203" s="59"/>
      <c r="D203" s="38">
        <f>D200+D197+D194</f>
        <v>51.277000000000001</v>
      </c>
      <c r="E203" s="38">
        <f>E200+E197+E194</f>
        <v>51.09</v>
      </c>
      <c r="F203" s="38">
        <f>F200+F197+F194</f>
        <v>225.89799999999997</v>
      </c>
      <c r="G203" s="38">
        <f>G200+G197+G194</f>
        <v>1613.2780000000002</v>
      </c>
    </row>
    <row r="204" spans="2:8" x14ac:dyDescent="0.2">
      <c r="B204" s="40" t="s">
        <v>109</v>
      </c>
      <c r="C204" s="41"/>
      <c r="D204" s="42">
        <f>D201+D198+D195</f>
        <v>46.2</v>
      </c>
      <c r="E204" s="42">
        <f>E201+E198+E195</f>
        <v>47.400000000000006</v>
      </c>
      <c r="F204" s="42">
        <f>F201+F198+F195</f>
        <v>201</v>
      </c>
      <c r="G204" s="42" t="s">
        <v>113</v>
      </c>
    </row>
    <row r="205" spans="2:8" x14ac:dyDescent="0.2">
      <c r="B205" s="35" t="s">
        <v>87</v>
      </c>
      <c r="C205" s="59"/>
      <c r="D205" s="17"/>
      <c r="E205" s="17"/>
      <c r="F205" s="17"/>
      <c r="G205" s="23">
        <f>G203/2350</f>
        <v>0.68650127659574478</v>
      </c>
    </row>
    <row r="207" spans="2:8" x14ac:dyDescent="0.2">
      <c r="B207" s="99" t="s">
        <v>115</v>
      </c>
      <c r="C207" s="100"/>
      <c r="D207" s="100"/>
      <c r="E207" s="100"/>
      <c r="F207" s="100"/>
      <c r="G207" s="101"/>
    </row>
    <row r="208" spans="2:8" x14ac:dyDescent="0.2">
      <c r="B208" s="36"/>
      <c r="C208" s="37"/>
      <c r="D208" s="37"/>
      <c r="E208" s="37"/>
      <c r="F208" s="37"/>
      <c r="G208" s="37"/>
    </row>
    <row r="209" spans="1:18" x14ac:dyDescent="0.2">
      <c r="B209" s="35" t="s">
        <v>60</v>
      </c>
      <c r="C209" s="39"/>
      <c r="D209" s="38">
        <f>(D13+D30+D49+D66+D83)/5</f>
        <v>20.303999999999998</v>
      </c>
      <c r="E209" s="38">
        <f>(E13+E30+E49+E66+E83)/5</f>
        <v>20.399999999999999</v>
      </c>
      <c r="F209" s="38">
        <f>(F13+F30+F49+F66+F83)/5</f>
        <v>76.60799999999999</v>
      </c>
      <c r="G209" s="38">
        <f>(G13+G30+G49+G66+G83)/5</f>
        <v>550.99</v>
      </c>
    </row>
    <row r="210" spans="1:18" x14ac:dyDescent="0.2">
      <c r="B210" s="40" t="s">
        <v>109</v>
      </c>
      <c r="C210" s="41"/>
      <c r="D210" s="42">
        <v>15.4</v>
      </c>
      <c r="E210" s="42">
        <v>15.8</v>
      </c>
      <c r="F210" s="42">
        <v>67</v>
      </c>
      <c r="G210" s="42" t="s">
        <v>110</v>
      </c>
    </row>
    <row r="211" spans="1:18" s="18" customFormat="1" x14ac:dyDescent="0.2">
      <c r="A211" s="7"/>
      <c r="B211" s="35" t="s">
        <v>74</v>
      </c>
      <c r="C211" s="39"/>
      <c r="D211" s="17"/>
      <c r="E211" s="17"/>
      <c r="F211" s="16"/>
      <c r="G211" s="22">
        <f>G209/2350</f>
        <v>0.23446382978723404</v>
      </c>
      <c r="I211"/>
      <c r="J211"/>
      <c r="K211"/>
      <c r="L211"/>
      <c r="M211"/>
      <c r="N211"/>
      <c r="O211"/>
      <c r="P211"/>
      <c r="Q211"/>
      <c r="R211"/>
    </row>
    <row r="212" spans="1:18" s="18" customFormat="1" x14ac:dyDescent="0.2">
      <c r="A212" s="7"/>
      <c r="B212" s="35" t="s">
        <v>75</v>
      </c>
      <c r="C212" s="39"/>
      <c r="D212" s="38">
        <f>(D20+D37+D56+D72+D89)/5</f>
        <v>25.589999999999996</v>
      </c>
      <c r="E212" s="38">
        <f>(E20+E37+E56+E72+E89)/5</f>
        <v>23.354000000000003</v>
      </c>
      <c r="F212" s="38">
        <f>(F20+F37+F56+F72+F89)/5</f>
        <v>98.519999999999982</v>
      </c>
      <c r="G212" s="38">
        <f>(G20+G37+G56+G72+G89)/5</f>
        <v>736.36800000000005</v>
      </c>
      <c r="I212"/>
      <c r="J212"/>
      <c r="K212"/>
      <c r="L212"/>
      <c r="M212"/>
      <c r="N212"/>
      <c r="O212"/>
      <c r="P212"/>
      <c r="Q212"/>
      <c r="R212"/>
    </row>
    <row r="213" spans="1:18" s="18" customFormat="1" x14ac:dyDescent="0.2">
      <c r="A213" s="7"/>
      <c r="B213" s="40" t="s">
        <v>109</v>
      </c>
      <c r="C213" s="41"/>
      <c r="D213" s="42">
        <v>23.1</v>
      </c>
      <c r="E213" s="42">
        <v>23.7</v>
      </c>
      <c r="F213" s="42">
        <v>100.5</v>
      </c>
      <c r="G213" s="42" t="s">
        <v>111</v>
      </c>
      <c r="I213"/>
      <c r="J213"/>
      <c r="K213"/>
      <c r="L213"/>
      <c r="M213"/>
      <c r="N213"/>
      <c r="O213"/>
      <c r="P213"/>
      <c r="Q213"/>
      <c r="R213"/>
    </row>
    <row r="214" spans="1:18" s="18" customFormat="1" x14ac:dyDescent="0.2">
      <c r="A214" s="7"/>
      <c r="B214" s="35" t="s">
        <v>76</v>
      </c>
      <c r="C214" s="39"/>
      <c r="D214" s="17"/>
      <c r="E214" s="17"/>
      <c r="F214" s="16"/>
      <c r="G214" s="22">
        <f>G212/2350</f>
        <v>0.31334808510638301</v>
      </c>
      <c r="I214"/>
      <c r="J214"/>
      <c r="K214"/>
      <c r="L214"/>
      <c r="M214"/>
      <c r="N214"/>
      <c r="O214"/>
      <c r="P214"/>
      <c r="Q214"/>
      <c r="R214"/>
    </row>
    <row r="215" spans="1:18" s="18" customFormat="1" x14ac:dyDescent="0.2">
      <c r="A215" s="7"/>
      <c r="B215" s="35" t="s">
        <v>61</v>
      </c>
      <c r="C215" s="39"/>
      <c r="D215" s="38">
        <f>(D23+D40+D59+D75+D92)/5</f>
        <v>8.4599999999999991</v>
      </c>
      <c r="E215" s="38">
        <f>(E23+E40+E59+E75+E92)/5</f>
        <v>7.6800000000000015</v>
      </c>
      <c r="F215" s="38">
        <f>(F23+F40+F59+F75+F92)/5</f>
        <v>52.2</v>
      </c>
      <c r="G215" s="38">
        <f>(G23+G40+G59+G75+G92)/5</f>
        <v>341.2</v>
      </c>
      <c r="I215"/>
      <c r="J215"/>
      <c r="K215"/>
      <c r="L215"/>
      <c r="M215"/>
      <c r="N215"/>
      <c r="O215"/>
      <c r="P215"/>
      <c r="Q215"/>
      <c r="R215"/>
    </row>
    <row r="216" spans="1:18" s="18" customFormat="1" x14ac:dyDescent="0.2">
      <c r="A216" s="7"/>
      <c r="B216" s="40" t="s">
        <v>109</v>
      </c>
      <c r="C216" s="41"/>
      <c r="D216" s="42">
        <v>7.7</v>
      </c>
      <c r="E216" s="42">
        <v>7.9</v>
      </c>
      <c r="F216" s="42">
        <v>33.5</v>
      </c>
      <c r="G216" s="42" t="s">
        <v>112</v>
      </c>
      <c r="I216"/>
      <c r="J216"/>
      <c r="K216"/>
      <c r="L216"/>
      <c r="M216"/>
      <c r="N216"/>
      <c r="O216"/>
      <c r="P216"/>
      <c r="Q216"/>
      <c r="R216"/>
    </row>
    <row r="217" spans="1:18" s="18" customFormat="1" x14ac:dyDescent="0.2">
      <c r="A217" s="7"/>
      <c r="B217" s="35" t="s">
        <v>78</v>
      </c>
      <c r="C217" s="59"/>
      <c r="D217" s="17"/>
      <c r="E217" s="17"/>
      <c r="F217" s="17"/>
      <c r="G217" s="23">
        <f>G215/2350</f>
        <v>0.14519148936170212</v>
      </c>
      <c r="I217"/>
      <c r="J217"/>
      <c r="K217"/>
      <c r="L217"/>
      <c r="M217"/>
      <c r="N217"/>
      <c r="O217"/>
      <c r="P217"/>
      <c r="Q217"/>
      <c r="R217"/>
    </row>
    <row r="218" spans="1:18" s="18" customFormat="1" x14ac:dyDescent="0.2">
      <c r="A218" s="7"/>
      <c r="B218" s="35" t="s">
        <v>77</v>
      </c>
      <c r="C218" s="59"/>
      <c r="D218" s="38">
        <f>D215+D212+D209</f>
        <v>54.353999999999999</v>
      </c>
      <c r="E218" s="38">
        <f>E215+E212+E209</f>
        <v>51.434000000000005</v>
      </c>
      <c r="F218" s="38">
        <f>F215+F212+F209</f>
        <v>227.32799999999997</v>
      </c>
      <c r="G218" s="38">
        <f>G215+G212+G209</f>
        <v>1628.558</v>
      </c>
      <c r="I218"/>
      <c r="J218"/>
      <c r="K218"/>
      <c r="L218"/>
      <c r="M218"/>
      <c r="N218"/>
      <c r="O218"/>
      <c r="P218"/>
      <c r="Q218"/>
      <c r="R218"/>
    </row>
    <row r="219" spans="1:18" s="18" customFormat="1" x14ac:dyDescent="0.2">
      <c r="A219" s="7"/>
      <c r="B219" s="40" t="s">
        <v>109</v>
      </c>
      <c r="C219" s="41"/>
      <c r="D219" s="42">
        <f>D216+D213+D210</f>
        <v>46.2</v>
      </c>
      <c r="E219" s="42">
        <f>E216+E213+E210</f>
        <v>47.400000000000006</v>
      </c>
      <c r="F219" s="42">
        <f>F216+F213+F210</f>
        <v>201</v>
      </c>
      <c r="G219" s="42" t="s">
        <v>113</v>
      </c>
      <c r="I219"/>
      <c r="J219"/>
      <c r="K219"/>
      <c r="L219"/>
      <c r="M219"/>
      <c r="N219"/>
      <c r="O219"/>
      <c r="P219"/>
      <c r="Q219"/>
      <c r="R219"/>
    </row>
    <row r="220" spans="1:18" s="18" customFormat="1" x14ac:dyDescent="0.2">
      <c r="A220" s="7"/>
      <c r="B220" s="35" t="s">
        <v>87</v>
      </c>
      <c r="C220" s="59"/>
      <c r="D220" s="17"/>
      <c r="E220" s="17"/>
      <c r="F220" s="17"/>
      <c r="G220" s="23">
        <f>G218/2350</f>
        <v>0.69300340425531914</v>
      </c>
      <c r="I220"/>
      <c r="J220"/>
      <c r="K220"/>
      <c r="L220"/>
      <c r="M220"/>
      <c r="N220"/>
      <c r="O220"/>
      <c r="P220"/>
      <c r="Q220"/>
      <c r="R220"/>
    </row>
    <row r="222" spans="1:18" s="18" customFormat="1" x14ac:dyDescent="0.2">
      <c r="A222" s="7"/>
      <c r="B222" s="99" t="s">
        <v>116</v>
      </c>
      <c r="C222" s="100"/>
      <c r="D222" s="100"/>
      <c r="E222" s="100"/>
      <c r="F222" s="100"/>
      <c r="G222" s="101"/>
      <c r="I222"/>
      <c r="J222"/>
      <c r="K222"/>
      <c r="L222"/>
      <c r="M222"/>
      <c r="N222"/>
      <c r="O222"/>
      <c r="P222"/>
      <c r="Q222"/>
      <c r="R222"/>
    </row>
    <row r="223" spans="1:18" s="18" customFormat="1" x14ac:dyDescent="0.2">
      <c r="A223" s="7"/>
      <c r="B223" s="36"/>
      <c r="C223" s="37"/>
      <c r="D223" s="37"/>
      <c r="E223" s="37"/>
      <c r="F223" s="37"/>
      <c r="G223" s="37"/>
      <c r="I223"/>
      <c r="J223"/>
      <c r="K223"/>
      <c r="L223"/>
      <c r="M223"/>
      <c r="N223"/>
      <c r="O223"/>
      <c r="P223"/>
      <c r="Q223"/>
      <c r="R223"/>
    </row>
    <row r="224" spans="1:18" s="18" customFormat="1" x14ac:dyDescent="0.2">
      <c r="A224" s="7"/>
      <c r="B224" s="35" t="s">
        <v>60</v>
      </c>
      <c r="C224" s="39"/>
      <c r="D224" s="38">
        <f>(D101+D119+D137+D156+D171)/5</f>
        <v>15.052000000000001</v>
      </c>
      <c r="E224" s="38">
        <f>(E101+E119+E137+E156+E171)/5</f>
        <v>19.474</v>
      </c>
      <c r="F224" s="38">
        <f>(F101+F119+F137+F156+F171)/5</f>
        <v>72.22999999999999</v>
      </c>
      <c r="G224" s="38">
        <f>(G101+G119+G137+G156+G171)/5</f>
        <v>542.63199999999995</v>
      </c>
      <c r="I224"/>
      <c r="J224"/>
      <c r="K224"/>
      <c r="L224"/>
      <c r="M224"/>
      <c r="N224"/>
      <c r="O224"/>
      <c r="P224"/>
      <c r="Q224"/>
      <c r="R224"/>
    </row>
    <row r="225" spans="1:18" s="18" customFormat="1" x14ac:dyDescent="0.2">
      <c r="A225" s="7"/>
      <c r="B225" s="40" t="s">
        <v>109</v>
      </c>
      <c r="C225" s="41"/>
      <c r="D225" s="42">
        <v>15.4</v>
      </c>
      <c r="E225" s="42">
        <v>15.8</v>
      </c>
      <c r="F225" s="42">
        <v>67</v>
      </c>
      <c r="G225" s="42" t="s">
        <v>110</v>
      </c>
      <c r="I225"/>
      <c r="J225"/>
      <c r="K225"/>
      <c r="L225"/>
      <c r="M225"/>
      <c r="N225"/>
      <c r="O225"/>
      <c r="P225"/>
      <c r="Q225"/>
      <c r="R225"/>
    </row>
    <row r="226" spans="1:18" s="18" customFormat="1" x14ac:dyDescent="0.2">
      <c r="A226" s="7"/>
      <c r="B226" s="35" t="s">
        <v>74</v>
      </c>
      <c r="C226" s="39"/>
      <c r="D226" s="17"/>
      <c r="E226" s="17"/>
      <c r="F226" s="16"/>
      <c r="G226" s="22">
        <f>G224/2350</f>
        <v>0.23090723404255317</v>
      </c>
      <c r="I226"/>
      <c r="J226"/>
      <c r="K226"/>
      <c r="L226"/>
      <c r="M226"/>
      <c r="N226"/>
      <c r="O226"/>
      <c r="P226"/>
      <c r="Q226"/>
      <c r="R226"/>
    </row>
    <row r="227" spans="1:18" s="18" customFormat="1" x14ac:dyDescent="0.2">
      <c r="A227" s="7"/>
      <c r="B227" s="35" t="s">
        <v>75</v>
      </c>
      <c r="C227" s="39"/>
      <c r="D227" s="38">
        <f>(D178+D162+D144+D108+D126)/5</f>
        <v>25.287999999999997</v>
      </c>
      <c r="E227" s="38">
        <f>(E178+E162+E144+E108+E126)/5</f>
        <v>22.711999999999996</v>
      </c>
      <c r="F227" s="38">
        <f>(F178+F162+F144+F108+F126)/5</f>
        <v>106.878</v>
      </c>
      <c r="G227" s="38">
        <f>(G178+G162+G144+G108+G126)/5</f>
        <v>727.3660000000001</v>
      </c>
      <c r="I227"/>
      <c r="J227"/>
      <c r="K227"/>
      <c r="L227"/>
      <c r="M227"/>
      <c r="N227"/>
      <c r="O227"/>
      <c r="P227"/>
      <c r="Q227"/>
      <c r="R227"/>
    </row>
    <row r="228" spans="1:18" s="18" customFormat="1" x14ac:dyDescent="0.2">
      <c r="A228" s="7"/>
      <c r="B228" s="40" t="s">
        <v>109</v>
      </c>
      <c r="C228" s="41"/>
      <c r="D228" s="42">
        <v>23.1</v>
      </c>
      <c r="E228" s="42">
        <v>23.7</v>
      </c>
      <c r="F228" s="42">
        <v>100.5</v>
      </c>
      <c r="G228" s="42" t="s">
        <v>111</v>
      </c>
      <c r="I228"/>
      <c r="J228"/>
      <c r="K228"/>
      <c r="L228"/>
      <c r="M228"/>
      <c r="N228"/>
      <c r="O228"/>
      <c r="P228"/>
      <c r="Q228"/>
      <c r="R228"/>
    </row>
    <row r="229" spans="1:18" s="18" customFormat="1" x14ac:dyDescent="0.2">
      <c r="A229" s="7"/>
      <c r="B229" s="35" t="s">
        <v>76</v>
      </c>
      <c r="C229" s="39"/>
      <c r="D229" s="17"/>
      <c r="E229" s="17"/>
      <c r="F229" s="16"/>
      <c r="G229" s="22">
        <f>G227/2350</f>
        <v>0.30951744680851068</v>
      </c>
      <c r="I229"/>
      <c r="J229"/>
      <c r="K229"/>
      <c r="L229"/>
      <c r="M229"/>
      <c r="N229"/>
      <c r="O229"/>
      <c r="P229"/>
      <c r="Q229"/>
      <c r="R229"/>
    </row>
    <row r="230" spans="1:18" s="18" customFormat="1" x14ac:dyDescent="0.2">
      <c r="A230" s="7"/>
      <c r="B230" s="35" t="s">
        <v>61</v>
      </c>
      <c r="C230" s="39"/>
      <c r="D230" s="38">
        <f>(D181+D165+D147+D129+D111)/5</f>
        <v>7.8599999999999994</v>
      </c>
      <c r="E230" s="38">
        <f>(E181+E165+E147+E129+E111)/5</f>
        <v>8.5599999999999987</v>
      </c>
      <c r="F230" s="38">
        <f>(F181+F165+F147+F129+F111)/5</f>
        <v>45.359999999999992</v>
      </c>
      <c r="G230" s="38">
        <f>(G181+G165+G147+G129+G111)/5</f>
        <v>328</v>
      </c>
      <c r="I230"/>
      <c r="J230"/>
      <c r="K230"/>
      <c r="L230"/>
      <c r="M230"/>
      <c r="N230"/>
      <c r="O230"/>
      <c r="P230"/>
      <c r="Q230"/>
      <c r="R230"/>
    </row>
    <row r="231" spans="1:18" s="18" customFormat="1" x14ac:dyDescent="0.2">
      <c r="A231" s="7"/>
      <c r="B231" s="40" t="s">
        <v>109</v>
      </c>
      <c r="C231" s="41"/>
      <c r="D231" s="42">
        <v>7.7</v>
      </c>
      <c r="E231" s="42">
        <v>7.9</v>
      </c>
      <c r="F231" s="42">
        <v>33.5</v>
      </c>
      <c r="G231" s="42" t="s">
        <v>112</v>
      </c>
      <c r="I231"/>
      <c r="J231"/>
      <c r="K231"/>
      <c r="L231"/>
      <c r="M231"/>
      <c r="N231"/>
      <c r="O231"/>
      <c r="P231"/>
      <c r="Q231"/>
      <c r="R231"/>
    </row>
    <row r="232" spans="1:18" s="18" customFormat="1" x14ac:dyDescent="0.2">
      <c r="A232" s="7"/>
      <c r="B232" s="35" t="s">
        <v>78</v>
      </c>
      <c r="C232" s="59"/>
      <c r="D232" s="17"/>
      <c r="E232" s="17"/>
      <c r="F232" s="17"/>
      <c r="G232" s="23">
        <f>G230/2350</f>
        <v>0.13957446808510637</v>
      </c>
      <c r="I232"/>
      <c r="J232"/>
      <c r="K232"/>
      <c r="L232"/>
      <c r="M232"/>
      <c r="N232"/>
      <c r="O232"/>
      <c r="P232"/>
      <c r="Q232"/>
      <c r="R232"/>
    </row>
    <row r="233" spans="1:18" s="18" customFormat="1" x14ac:dyDescent="0.2">
      <c r="A233" s="7"/>
      <c r="B233" s="35" t="s">
        <v>77</v>
      </c>
      <c r="C233" s="59"/>
      <c r="D233" s="38">
        <f>D230+D227+D224</f>
        <v>48.199999999999996</v>
      </c>
      <c r="E233" s="38">
        <f>E230+E227+E224</f>
        <v>50.745999999999995</v>
      </c>
      <c r="F233" s="38">
        <f>F230+F227+F224</f>
        <v>224.46799999999999</v>
      </c>
      <c r="G233" s="38">
        <f>G230+G227+G224</f>
        <v>1597.998</v>
      </c>
      <c r="I233"/>
      <c r="J233"/>
      <c r="K233"/>
      <c r="L233"/>
      <c r="M233"/>
      <c r="N233"/>
      <c r="O233"/>
      <c r="P233"/>
      <c r="Q233"/>
      <c r="R233"/>
    </row>
    <row r="234" spans="1:18" s="18" customFormat="1" x14ac:dyDescent="0.2">
      <c r="A234" s="7"/>
      <c r="B234" s="40" t="s">
        <v>109</v>
      </c>
      <c r="C234" s="41"/>
      <c r="D234" s="42">
        <f>D231+D228+D225</f>
        <v>46.2</v>
      </c>
      <c r="E234" s="42">
        <f>E231+E228+E225</f>
        <v>47.400000000000006</v>
      </c>
      <c r="F234" s="42">
        <f>F231+F228+F225</f>
        <v>201</v>
      </c>
      <c r="G234" s="42" t="s">
        <v>113</v>
      </c>
      <c r="I234"/>
      <c r="J234"/>
      <c r="K234"/>
      <c r="L234"/>
      <c r="M234"/>
      <c r="N234"/>
      <c r="O234"/>
      <c r="P234"/>
      <c r="Q234"/>
      <c r="R234"/>
    </row>
    <row r="235" spans="1:18" s="18" customFormat="1" x14ac:dyDescent="0.2">
      <c r="A235" s="7"/>
      <c r="B235" s="35" t="s">
        <v>87</v>
      </c>
      <c r="C235" s="59"/>
      <c r="D235" s="17"/>
      <c r="E235" s="17"/>
      <c r="F235" s="17"/>
      <c r="G235" s="23">
        <f>G233/2350</f>
        <v>0.67999914893617019</v>
      </c>
      <c r="I235"/>
      <c r="J235"/>
      <c r="K235"/>
      <c r="L235"/>
      <c r="M235"/>
      <c r="N235"/>
      <c r="O235"/>
      <c r="P235"/>
      <c r="Q235"/>
      <c r="R235"/>
    </row>
  </sheetData>
  <mergeCells count="91">
    <mergeCell ref="B222:G222"/>
    <mergeCell ref="A131:H131"/>
    <mergeCell ref="A167:H167"/>
    <mergeCell ref="A182:B182"/>
    <mergeCell ref="A183:B183"/>
    <mergeCell ref="A184:B184"/>
    <mergeCell ref="A185:B185"/>
    <mergeCell ref="B192:G192"/>
    <mergeCell ref="B207:G207"/>
    <mergeCell ref="A168:A170"/>
    <mergeCell ref="A171:B171"/>
    <mergeCell ref="A172:A177"/>
    <mergeCell ref="A178:B178"/>
    <mergeCell ref="A179:A180"/>
    <mergeCell ref="A181:B181"/>
    <mergeCell ref="A157:A161"/>
    <mergeCell ref="A162:B162"/>
    <mergeCell ref="A163:A164"/>
    <mergeCell ref="A165:B165"/>
    <mergeCell ref="A166:B166"/>
    <mergeCell ref="A145:A146"/>
    <mergeCell ref="A147:B147"/>
    <mergeCell ref="A148:B148"/>
    <mergeCell ref="A149:H149"/>
    <mergeCell ref="A150:A155"/>
    <mergeCell ref="A156:B156"/>
    <mergeCell ref="A130:B130"/>
    <mergeCell ref="A132:A136"/>
    <mergeCell ref="A137:B137"/>
    <mergeCell ref="A138:A143"/>
    <mergeCell ref="A144:B144"/>
    <mergeCell ref="A129:B129"/>
    <mergeCell ref="A102:A107"/>
    <mergeCell ref="A108:B108"/>
    <mergeCell ref="A109:A110"/>
    <mergeCell ref="A111:B111"/>
    <mergeCell ref="A112:B112"/>
    <mergeCell ref="A113:H113"/>
    <mergeCell ref="A114:A118"/>
    <mergeCell ref="A119:B119"/>
    <mergeCell ref="A120:A125"/>
    <mergeCell ref="A126:B126"/>
    <mergeCell ref="A127:A128"/>
    <mergeCell ref="A101:B101"/>
    <mergeCell ref="A76:B76"/>
    <mergeCell ref="A77:H77"/>
    <mergeCell ref="A78:A82"/>
    <mergeCell ref="A83:B83"/>
    <mergeCell ref="A84:A88"/>
    <mergeCell ref="A89:B89"/>
    <mergeCell ref="A90:A91"/>
    <mergeCell ref="A92:B92"/>
    <mergeCell ref="A93:B93"/>
    <mergeCell ref="A94:H94"/>
    <mergeCell ref="A95:A100"/>
    <mergeCell ref="A75:B75"/>
    <mergeCell ref="A50:A55"/>
    <mergeCell ref="A56:B56"/>
    <mergeCell ref="A57:A58"/>
    <mergeCell ref="A59:B59"/>
    <mergeCell ref="A60:B60"/>
    <mergeCell ref="A61:H61"/>
    <mergeCell ref="A62:A65"/>
    <mergeCell ref="A66:B66"/>
    <mergeCell ref="A67:A71"/>
    <mergeCell ref="A72:B72"/>
    <mergeCell ref="A73:A74"/>
    <mergeCell ref="A49:B49"/>
    <mergeCell ref="A24:B24"/>
    <mergeCell ref="A25:H25"/>
    <mergeCell ref="A26:A29"/>
    <mergeCell ref="A30:B30"/>
    <mergeCell ref="A31:A36"/>
    <mergeCell ref="A37:B37"/>
    <mergeCell ref="A38:A39"/>
    <mergeCell ref="A40:B40"/>
    <mergeCell ref="A41:B41"/>
    <mergeCell ref="A42:H42"/>
    <mergeCell ref="A43:A48"/>
    <mergeCell ref="G4:G5"/>
    <mergeCell ref="H4:H5"/>
    <mergeCell ref="A23:B23"/>
    <mergeCell ref="A4:A5"/>
    <mergeCell ref="B4:B5"/>
    <mergeCell ref="C4:C5"/>
    <mergeCell ref="D4:F4"/>
    <mergeCell ref="A6:H6"/>
    <mergeCell ref="A7:A12"/>
    <mergeCell ref="A13:B13"/>
    <mergeCell ref="A20:B20"/>
    <mergeCell ref="A21:A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5" orientation="landscape" r:id="rId1"/>
  <rowBreaks count="5" manualBreakCount="5">
    <brk id="41" max="16383" man="1"/>
    <brk id="76" max="16383" man="1"/>
    <brk id="112" max="16383" man="1"/>
    <brk id="148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2023-12-20T06:46:44Z</cp:lastPrinted>
  <dcterms:created xsi:type="dcterms:W3CDTF">2010-09-29T09:10:17Z</dcterms:created>
  <dcterms:modified xsi:type="dcterms:W3CDTF">2023-12-20T06:47:01Z</dcterms:modified>
</cp:coreProperties>
</file>